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0" windowWidth="2652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<sst xmlns="http://schemas.openxmlformats.org/spreadsheetml/2006/main" count="40" uniqueCount="29">
  <si>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</si>
  <si>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</si>
  <si>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</si>
  <si>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</si>
  <si>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</si>
  <si>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</si>
  <si>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</si>
  <si>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</si>
  <si>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</si>
  <si>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</si>
  <si>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</si>
  <si>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</si>
  <si>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</si>
  <si>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</si>
  <si>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</si>
  <si>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</si>
  <si>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</si>
  <si>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</si>
  <si>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</si>
  <si>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</si>
  <si>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</si>
  <si>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</si>
  <si>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</si>
  <si>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</si>
  <si>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</si>
  <si>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</si>
  <si>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</si>
  <si>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Το €77.31 είναι έναντι και δεν βασίζεται σε πραγματική κατανάλωση.</t>
  </si>
  <si>
    <t>Το €118.51 βασίζεται στην πραγματική κατανάλωση (δες το .xls) μείον την προκαταβολή/έναντι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</si>
</sst>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18" xfId="0" applyFont="1" applyBorder="1" applyAlignment="1">
      <alignment horizontal="right"/>
    </xf>
    <xf numFmtId="2" fontId="41" fillId="0" borderId="14" xfId="0" applyNumberFormat="1" applyFont="1" applyBorder="1" applyAlignment="1">
      <alignment horizontal="right"/>
    </xf>
    <xf numFmtId="2" fontId="40" fillId="0" borderId="17" xfId="0" applyNumberFormat="1" applyFont="1" applyBorder="1" applyAlignment="1">
      <alignment horizontal="right"/>
    </xf>
    <xf numFmtId="2" fontId="40" fillId="16" borderId="0" xfId="0" applyNumberFormat="1" applyFont="1" applyFill="1" applyBorder="1" applyAlignment="1">
      <alignment/>
    </xf>
    <xf numFmtId="2" fontId="40" fillId="0" borderId="13" xfId="0" applyNumberFormat="1" applyFont="1" applyBorder="1" applyAlignment="1">
      <alignment/>
    </xf>
    <xf numFmtId="2" fontId="40" fillId="33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2" fontId="43" fillId="0" borderId="11" xfId="0" applyNumberFormat="1" applyFont="1" applyBorder="1" applyAlignment="1">
      <alignment/>
    </xf>
    <xf numFmtId="2" fontId="43" fillId="34" borderId="11" xfId="0" applyNumberFormat="1" applyFont="1" applyFill="1" applyBorder="1" applyAlignment="1">
      <alignment/>
    </xf>
    <xf numFmtId="172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16" borderId="0" xfId="0" applyFont="1" applyFill="1" applyBorder="1" applyAlignment="1">
      <alignment/>
    </xf>
    <xf numFmtId="2" fontId="40" fillId="16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2" fontId="43" fillId="0" borderId="19" xfId="0" applyNumberFormat="1" applyFont="1" applyBorder="1" applyAlignment="1">
      <alignment/>
    </xf>
    <xf numFmtId="2" fontId="40" fillId="0" borderId="20" xfId="0" applyNumberFormat="1" applyFont="1" applyBorder="1" applyAlignment="1">
      <alignment horizontal="right"/>
    </xf>
    <xf numFmtId="0" fontId="40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workbookViewId="0" topLeftCell="A1">
      <selection activeCell="E37" sqref="E37"/>
    </sheetView>
  </sheetViews>
  <sheetFormatPr defaultColWidth="12.00390625" defaultRowHeight="15.75"/>
  <cols>
    <col min="1" max="6" width="12.00390625" style="2" customWidth="1"/>
    <col min="7" max="9" width="12.00390625" style="11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7" t="s">
        <v>14</v>
      </c>
      <c r="E3" s="6"/>
      <c r="F3" s="6">
        <v>43.28</v>
      </c>
      <c r="G3" s="6"/>
      <c r="H3" s="28"/>
      <c r="I3" s="28"/>
    </row>
    <row r="4" spans="1:9" s="7" customFormat="1" ht="15.75">
      <c r="A4" s="27" t="s">
        <v>15</v>
      </c>
      <c r="E4" s="6"/>
      <c r="F4" s="6">
        <v>31.56</v>
      </c>
      <c r="G4" s="6"/>
      <c r="H4" s="28"/>
      <c r="I4" s="28"/>
    </row>
    <row r="5" spans="1:9" s="7" customFormat="1" ht="15.75">
      <c r="A5" s="27" t="s">
        <v>16</v>
      </c>
      <c r="D5" s="6">
        <v>168</v>
      </c>
      <c r="E5" s="6">
        <v>28.53</v>
      </c>
      <c r="F5" s="6">
        <v>31.44</v>
      </c>
      <c r="G5" s="6"/>
      <c r="H5" s="28"/>
      <c r="I5" s="28"/>
    </row>
    <row r="6" spans="1:9" s="7" customFormat="1" ht="15.75">
      <c r="A6" s="27" t="s">
        <v>17</v>
      </c>
      <c r="D6" s="6"/>
      <c r="E6" s="6"/>
      <c r="F6" s="6">
        <v>33.25</v>
      </c>
      <c r="G6" s="6"/>
      <c r="H6" s="28"/>
      <c r="I6" s="28"/>
    </row>
    <row r="7" spans="1:9" s="7" customFormat="1" ht="15.75">
      <c r="A7" s="27" t="s">
        <v>19</v>
      </c>
      <c r="D7" s="6">
        <f>399-168</f>
        <v>231</v>
      </c>
      <c r="E7" s="6"/>
      <c r="F7" s="6">
        <v>41.14</v>
      </c>
      <c r="G7" s="28"/>
      <c r="H7" s="28"/>
      <c r="I7" s="28"/>
    </row>
    <row r="8" spans="1:9" s="7" customFormat="1" ht="15.75">
      <c r="A8" s="27" t="s">
        <v>20</v>
      </c>
      <c r="D8" s="6"/>
      <c r="E8" s="29">
        <v>29.83</v>
      </c>
      <c r="F8" s="6">
        <v>36.82</v>
      </c>
      <c r="G8" s="28"/>
      <c r="H8" s="28"/>
      <c r="I8" s="28"/>
    </row>
    <row r="9" spans="1:9" s="7" customFormat="1" ht="15.75">
      <c r="A9" s="27" t="s">
        <v>21</v>
      </c>
      <c r="D9" s="3">
        <v>201</v>
      </c>
      <c r="F9" s="6">
        <v>86.8</v>
      </c>
      <c r="H9" s="28"/>
      <c r="I9" s="28"/>
    </row>
    <row r="10" spans="1:9" s="7" customFormat="1" ht="15.75">
      <c r="A10" s="27" t="s">
        <v>23</v>
      </c>
      <c r="D10" s="3"/>
      <c r="E10" s="29">
        <v>33.78</v>
      </c>
      <c r="H10" s="28"/>
      <c r="I10" s="28"/>
    </row>
    <row r="11" spans="1:6" ht="15.75">
      <c r="A11" s="27" t="s">
        <v>25</v>
      </c>
      <c r="D11" s="30">
        <v>286.47</v>
      </c>
      <c r="E11" s="3"/>
      <c r="F11" s="11"/>
    </row>
    <row r="12" spans="1:11" ht="15.75">
      <c r="A12" s="1"/>
      <c r="E12" s="3"/>
      <c r="F12" s="3"/>
      <c r="K12" s="11" t="s">
        <v>10</v>
      </c>
    </row>
    <row r="13" spans="1:12" ht="15.75">
      <c r="A13" s="1"/>
      <c r="F13" s="3"/>
      <c r="G13" s="16" t="s">
        <v>5</v>
      </c>
      <c r="K13" s="11" t="s">
        <v>4</v>
      </c>
      <c r="L13" s="11" t="s">
        <v>12</v>
      </c>
    </row>
    <row r="14" spans="2:12" ht="15.75">
      <c r="B14" s="11" t="s">
        <v>0</v>
      </c>
      <c r="C14" s="11" t="s">
        <v>1</v>
      </c>
      <c r="D14" s="11" t="s">
        <v>2</v>
      </c>
      <c r="E14" s="11" t="s">
        <v>8</v>
      </c>
      <c r="F14" s="11" t="s">
        <v>3</v>
      </c>
      <c r="G14" s="16" t="s">
        <v>6</v>
      </c>
      <c r="I14" s="15" t="s">
        <v>7</v>
      </c>
      <c r="J14" s="11" t="s">
        <v>4</v>
      </c>
      <c r="K14" s="11" t="s">
        <v>11</v>
      </c>
      <c r="L14" s="11" t="s">
        <v>4</v>
      </c>
    </row>
    <row r="15" spans="2:6" ht="15.75">
      <c r="B15" s="11"/>
      <c r="C15" s="11"/>
      <c r="D15" s="11"/>
      <c r="E15" s="11"/>
      <c r="F15" s="11" t="s">
        <v>9</v>
      </c>
    </row>
    <row r="16" ht="16.5" thickBot="1"/>
    <row r="17" spans="1:12" ht="15.75">
      <c r="A17" s="24" t="s">
        <v>13</v>
      </c>
      <c r="B17" s="32">
        <v>400</v>
      </c>
      <c r="C17" s="5"/>
      <c r="D17" s="4"/>
      <c r="E17" s="4">
        <v>35</v>
      </c>
      <c r="F17" s="4">
        <v>13.184615384615382</v>
      </c>
      <c r="G17" s="33">
        <v>448.18461538461537</v>
      </c>
      <c r="H17" s="34"/>
      <c r="I17" s="14">
        <v>423</v>
      </c>
      <c r="J17" s="3">
        <v>25.18461538461537</v>
      </c>
      <c r="K17" s="3">
        <v>118.67923076923068</v>
      </c>
      <c r="L17" s="3">
        <v>118.67923076923068</v>
      </c>
    </row>
    <row r="18" spans="1:12" ht="15.75">
      <c r="A18" s="24" t="s">
        <v>14</v>
      </c>
      <c r="B18" s="25">
        <v>400</v>
      </c>
      <c r="C18" s="7"/>
      <c r="D18" s="6">
        <v>93.56</v>
      </c>
      <c r="E18" s="6"/>
      <c r="F18" s="6">
        <f>35/91*F3</f>
        <v>16.646153846153847</v>
      </c>
      <c r="G18" s="20">
        <f aca="true" t="shared" si="0" ref="G18:G23">SUM(B18:F18)</f>
        <v>510.2061538461538</v>
      </c>
      <c r="H18" s="12"/>
      <c r="I18" s="12"/>
      <c r="J18" s="3">
        <f>G18-I18</f>
        <v>510.2061538461538</v>
      </c>
      <c r="K18" s="3">
        <f aca="true" t="shared" si="1" ref="K18:K24">K17+J18</f>
        <v>628.8853846153845</v>
      </c>
      <c r="L18" s="3">
        <f>K17+G18-I18</f>
        <v>628.8853846153845</v>
      </c>
    </row>
    <row r="19" spans="1:12" ht="15.75">
      <c r="A19" s="24" t="s">
        <v>15</v>
      </c>
      <c r="B19" s="25">
        <v>400</v>
      </c>
      <c r="C19" s="7"/>
      <c r="D19" s="6"/>
      <c r="E19" s="6"/>
      <c r="F19" s="6">
        <f>35/91*F4</f>
        <v>12.138461538461538</v>
      </c>
      <c r="G19" s="20">
        <f t="shared" si="0"/>
        <v>412.1384615384615</v>
      </c>
      <c r="H19" s="12"/>
      <c r="I19" s="12"/>
      <c r="J19" s="3">
        <f>G19-I19</f>
        <v>412.1384615384615</v>
      </c>
      <c r="K19" s="3">
        <f t="shared" si="1"/>
        <v>1041.023846153846</v>
      </c>
      <c r="L19" s="3">
        <f>K18+G19-I19</f>
        <v>1041.023846153846</v>
      </c>
    </row>
    <row r="20" spans="1:12" ht="15.75">
      <c r="A20" s="24" t="s">
        <v>16</v>
      </c>
      <c r="B20" s="25">
        <v>400</v>
      </c>
      <c r="C20" s="7"/>
      <c r="D20" s="6">
        <f>D5*35/91</f>
        <v>64.61538461538461</v>
      </c>
      <c r="E20" s="6">
        <f>E5*35/91</f>
        <v>10.973076923076924</v>
      </c>
      <c r="F20" s="6">
        <f>35/91*F5</f>
        <v>12.092307692307694</v>
      </c>
      <c r="G20" s="20">
        <f t="shared" si="0"/>
        <v>487.6807692307693</v>
      </c>
      <c r="H20" s="12"/>
      <c r="I20" s="19">
        <v>1200</v>
      </c>
      <c r="J20" s="3">
        <f>G20-I20</f>
        <v>-712.3192307692307</v>
      </c>
      <c r="K20" s="3">
        <f t="shared" si="1"/>
        <v>328.7046153846154</v>
      </c>
      <c r="L20" s="3">
        <f>K19+G20-I20</f>
        <v>328.7046153846154</v>
      </c>
    </row>
    <row r="21" spans="1:12" ht="15.75">
      <c r="A21" s="24" t="s">
        <v>17</v>
      </c>
      <c r="B21" s="25">
        <v>400</v>
      </c>
      <c r="C21" s="7"/>
      <c r="D21" s="6"/>
      <c r="E21" s="6"/>
      <c r="F21" s="6">
        <f>35/91*F6</f>
        <v>12.788461538461538</v>
      </c>
      <c r="G21" s="20">
        <f t="shared" si="0"/>
        <v>412.78846153846155</v>
      </c>
      <c r="H21" s="12" t="s">
        <v>18</v>
      </c>
      <c r="I21" s="19">
        <v>600</v>
      </c>
      <c r="J21" s="3">
        <f>G21-I21</f>
        <v>-187.21153846153845</v>
      </c>
      <c r="K21" s="3">
        <f t="shared" si="1"/>
        <v>141.49307692307696</v>
      </c>
      <c r="L21" s="3">
        <f>K20+G21-I21</f>
        <v>141.49307692307696</v>
      </c>
    </row>
    <row r="22" spans="1:12" ht="15.75">
      <c r="A22" s="24" t="s">
        <v>19</v>
      </c>
      <c r="B22" s="25">
        <v>400</v>
      </c>
      <c r="C22" s="7"/>
      <c r="D22" s="6">
        <f>128.04-D20</f>
        <v>63.42461538461538</v>
      </c>
      <c r="E22" s="6"/>
      <c r="F22" s="6">
        <f>35/91*F7</f>
        <v>15.823076923076924</v>
      </c>
      <c r="G22" s="20">
        <f t="shared" si="0"/>
        <v>479.2476923076923</v>
      </c>
      <c r="H22" s="12"/>
      <c r="I22" s="19">
        <v>500</v>
      </c>
      <c r="J22" s="3">
        <f>G22-I22</f>
        <v>-20.75230769230768</v>
      </c>
      <c r="K22" s="3">
        <f t="shared" si="1"/>
        <v>120.74076923076927</v>
      </c>
      <c r="L22" s="3">
        <f>K21+G22-I22</f>
        <v>120.74076923076927</v>
      </c>
    </row>
    <row r="23" spans="1:12" ht="15.75">
      <c r="A23" s="24" t="s">
        <v>20</v>
      </c>
      <c r="B23" s="25">
        <v>350</v>
      </c>
      <c r="C23" s="7"/>
      <c r="D23" s="6"/>
      <c r="E23" s="21">
        <f>E8*35/91</f>
        <v>11.473076923076922</v>
      </c>
      <c r="F23" s="6">
        <f>35/91*F8</f>
        <v>14.161538461538463</v>
      </c>
      <c r="G23" s="20">
        <f t="shared" si="0"/>
        <v>375.63461538461536</v>
      </c>
      <c r="H23" s="12" t="s">
        <v>22</v>
      </c>
      <c r="I23" s="19">
        <v>450</v>
      </c>
      <c r="J23" s="3">
        <f>G23-I23</f>
        <v>-74.36538461538464</v>
      </c>
      <c r="K23" s="3">
        <f t="shared" si="1"/>
        <v>46.37538461538463</v>
      </c>
      <c r="L23" s="3">
        <f>K22+G23-I23</f>
        <v>46.37538461538463</v>
      </c>
    </row>
    <row r="24" spans="1:12" ht="15.75">
      <c r="A24" s="24" t="s">
        <v>21</v>
      </c>
      <c r="B24" s="25">
        <v>350</v>
      </c>
      <c r="C24" s="7"/>
      <c r="D24" s="6">
        <f>D9*35/91</f>
        <v>77.3076923076923</v>
      </c>
      <c r="E24" s="6"/>
      <c r="F24" s="6">
        <f>35/91*F9</f>
        <v>33.38461538461539</v>
      </c>
      <c r="G24" s="20">
        <f>SUM(B24:F24)</f>
        <v>460.69230769230774</v>
      </c>
      <c r="H24" s="12" t="s">
        <v>24</v>
      </c>
      <c r="I24" s="19">
        <v>350</v>
      </c>
      <c r="J24" s="3">
        <f>G24-I24</f>
        <v>110.69230769230774</v>
      </c>
      <c r="K24" s="3">
        <f t="shared" si="1"/>
        <v>157.06769230769237</v>
      </c>
      <c r="L24" s="3">
        <f>K24</f>
        <v>157.06769230769237</v>
      </c>
    </row>
    <row r="25" spans="1:12" ht="15.75">
      <c r="A25" s="24" t="s">
        <v>23</v>
      </c>
      <c r="B25" s="25">
        <v>350</v>
      </c>
      <c r="C25" s="7"/>
      <c r="D25" s="6"/>
      <c r="E25" s="21">
        <f>E10*35/91</f>
        <v>12.992307692307692</v>
      </c>
      <c r="F25" s="7"/>
      <c r="G25" s="20">
        <f>SUM(B25:F25)</f>
        <v>362.9923076923077</v>
      </c>
      <c r="H25" s="12"/>
      <c r="I25" s="19">
        <v>350</v>
      </c>
      <c r="J25" s="3">
        <f>G25-I25</f>
        <v>12.99230769230769</v>
      </c>
      <c r="K25" s="3">
        <f>K24+J25</f>
        <v>170.06000000000006</v>
      </c>
      <c r="L25" s="3">
        <f>K25</f>
        <v>170.06000000000006</v>
      </c>
    </row>
    <row r="26" spans="1:11" ht="15.75">
      <c r="A26" s="24" t="s">
        <v>25</v>
      </c>
      <c r="B26" s="26">
        <v>350</v>
      </c>
      <c r="C26" s="7"/>
      <c r="D26" s="21">
        <f>195.82-D24</f>
        <v>118.51230769230769</v>
      </c>
      <c r="E26" s="6"/>
      <c r="F26" s="7"/>
      <c r="G26" s="20">
        <f>SUM(B26:F26)</f>
        <v>468.5123076923077</v>
      </c>
      <c r="H26" s="12" t="s">
        <v>26</v>
      </c>
      <c r="I26" s="19">
        <v>350</v>
      </c>
      <c r="J26" s="3">
        <f>G26-I26</f>
        <v>118.51230769230767</v>
      </c>
      <c r="K26" s="23">
        <f>K25+J26</f>
        <v>288.57230769230773</v>
      </c>
    </row>
    <row r="27" spans="1:9" ht="15.75">
      <c r="A27" s="11"/>
      <c r="B27" s="8"/>
      <c r="C27" s="7"/>
      <c r="D27" s="7"/>
      <c r="E27" s="6"/>
      <c r="F27" s="7"/>
      <c r="G27" s="17"/>
      <c r="H27" s="12"/>
      <c r="I27" s="12"/>
    </row>
    <row r="28" spans="1:9" ht="15.75">
      <c r="A28" s="11"/>
      <c r="B28" s="8"/>
      <c r="C28" s="7"/>
      <c r="D28" s="7"/>
      <c r="E28" s="6"/>
      <c r="F28" s="7"/>
      <c r="G28" s="17"/>
      <c r="H28" s="12"/>
      <c r="I28" s="12"/>
    </row>
    <row r="29" spans="1:9" ht="16.5" thickBot="1">
      <c r="A29" s="11"/>
      <c r="B29" s="9"/>
      <c r="C29" s="10"/>
      <c r="D29" s="10"/>
      <c r="E29" s="22"/>
      <c r="F29" s="10"/>
      <c r="G29" s="18"/>
      <c r="H29" s="13"/>
      <c r="I29" s="13"/>
    </row>
    <row r="31" ht="15.75">
      <c r="G31" s="2"/>
    </row>
    <row r="32" ht="15.75">
      <c r="A32" s="31" t="s">
        <v>27</v>
      </c>
    </row>
    <row r="33" ht="15.75">
      <c r="A33" s="31" t="s">
        <v>28</v>
      </c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2021-03-23T20:46:36Z</dcterms:modified>
  <cp:category/>
  <cp:version/>
  <cp:contentType/>
  <cp:contentStatus/>
</cp:coreProperties>
</file>