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0" windowHeight="19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<sst xmlns="http://schemas.openxmlformats.org/spreadsheetml/2006/main" count="48" uniqueCount="32">
  <si>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2019-12</t>
  </si>
  <si>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</si>
  <si>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</si>
  <si>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</si>
  <si>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</si>
  <si>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</si>
  <si>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</si>
  <si>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</si>
  <si>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</si>
  <si>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</si>
  <si>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2020-01</t>
  </si>
  <si>
    <t>2020-02</t>
  </si>
  <si>
    <t>χρηστα</t>
  </si>
  <si>
    <t>Συνολικό</t>
  </si>
  <si>
    <t>2020-03</t>
  </si>
  <si>
    <t>Μήνα</t>
  </si>
  <si>
    <t>Tρέχον</t>
  </si>
  <si>
    <t>2020-04</t>
  </si>
  <si>
    <t>2020-05</t>
  </si>
  <si>
    <t>20-05-20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</si>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</sst>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FF0000"/>
      <name val="Verdana"/>
      <family val="0"/>
    </font>
    <font>
      <sz val="12"/>
      <color rgb="FF0000FF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72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2" fontId="41" fillId="0" borderId="12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 horizontal="right"/>
    </xf>
    <xf numFmtId="2" fontId="42" fillId="0" borderId="15" xfId="0" applyNumberFormat="1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2" fontId="43" fillId="0" borderId="15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2" fontId="43" fillId="0" borderId="16" xfId="0" applyNumberFormat="1" applyFont="1" applyBorder="1" applyAlignment="1">
      <alignment horizontal="right"/>
    </xf>
    <xf numFmtId="2" fontId="41" fillId="0" borderId="18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41" fillId="16" borderId="0" xfId="0" applyNumberFormat="1" applyFont="1" applyFill="1" applyBorder="1" applyAlignment="1">
      <alignment/>
    </xf>
    <xf numFmtId="2" fontId="41" fillId="0" borderId="14" xfId="0" applyNumberFormat="1" applyFont="1" applyBorder="1" applyAlignment="1">
      <alignment/>
    </xf>
    <xf numFmtId="2" fontId="41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2" fontId="44" fillId="0" borderId="12" xfId="0" applyNumberFormat="1" applyFont="1" applyBorder="1" applyAlignment="1">
      <alignment/>
    </xf>
    <xf numFmtId="2" fontId="44" fillId="34" borderId="12" xfId="0" applyNumberFormat="1" applyFont="1" applyFill="1" applyBorder="1" applyAlignment="1">
      <alignment/>
    </xf>
    <xf numFmtId="172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2" fontId="41" fillId="16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workbookViewId="0" topLeftCell="A1">
      <selection activeCell="E50" sqref="E50"/>
    </sheetView>
  </sheetViews>
  <sheetFormatPr defaultColWidth="12.00390625" defaultRowHeight="15.75"/>
  <cols>
    <col min="1" max="6" width="12.00390625" style="2" customWidth="1"/>
    <col min="7" max="9" width="12.00390625" style="13" customWidth="1"/>
    <col min="10" max="16384" width="12.00390625" style="2" customWidth="1"/>
  </cols>
  <sheetData>
    <row r="2" spans="5:7" ht="15.75">
      <c r="E2" s="8"/>
      <c r="F2" s="8"/>
      <c r="G2" s="8"/>
    </row>
    <row r="3" spans="1:7" ht="15.75">
      <c r="A3" s="1" t="s">
        <v>0</v>
      </c>
      <c r="E3" s="8"/>
      <c r="F3" s="8">
        <v>97.49</v>
      </c>
      <c r="G3" s="8"/>
    </row>
    <row r="4" spans="1:9" s="9" customFormat="1" ht="15.75">
      <c r="A4" s="31" t="s">
        <v>10</v>
      </c>
      <c r="E4" s="8"/>
      <c r="F4" s="8">
        <v>98.04</v>
      </c>
      <c r="G4" s="8"/>
      <c r="H4" s="32"/>
      <c r="I4" s="32"/>
    </row>
    <row r="5" spans="1:9" s="9" customFormat="1" ht="15.75">
      <c r="A5" s="31" t="s">
        <v>11</v>
      </c>
      <c r="E5" s="8"/>
      <c r="F5" s="8">
        <v>62.3</v>
      </c>
      <c r="G5" s="8"/>
      <c r="H5" s="32"/>
      <c r="I5" s="32"/>
    </row>
    <row r="6" spans="1:9" s="9" customFormat="1" ht="15.75">
      <c r="A6" s="31" t="s">
        <v>14</v>
      </c>
      <c r="E6" s="8"/>
      <c r="F6" s="8">
        <v>74.7</v>
      </c>
      <c r="G6" s="32"/>
      <c r="H6" s="32"/>
      <c r="I6" s="32"/>
    </row>
    <row r="7" spans="1:9" s="9" customFormat="1" ht="15.75">
      <c r="A7" s="31" t="s">
        <v>17</v>
      </c>
      <c r="E7" s="8"/>
      <c r="F7" s="8">
        <v>28.93</v>
      </c>
      <c r="G7" s="32"/>
      <c r="H7" s="32"/>
      <c r="I7" s="32"/>
    </row>
    <row r="8" spans="1:9" s="9" customFormat="1" ht="15.75">
      <c r="A8" s="31" t="s">
        <v>18</v>
      </c>
      <c r="E8" s="8"/>
      <c r="F8" s="8">
        <v>31.36</v>
      </c>
      <c r="G8" s="32"/>
      <c r="H8" s="32"/>
      <c r="I8" s="32"/>
    </row>
    <row r="9" spans="1:9" s="9" customFormat="1" ht="15.75">
      <c r="A9" s="31" t="s">
        <v>20</v>
      </c>
      <c r="E9" s="8"/>
      <c r="F9" s="8">
        <f>49.16-14.88</f>
        <v>34.279999999999994</v>
      </c>
      <c r="G9" s="32"/>
      <c r="H9" s="32"/>
      <c r="I9" s="32"/>
    </row>
    <row r="10" spans="1:9" s="9" customFormat="1" ht="15.75">
      <c r="A10" s="31" t="s">
        <v>21</v>
      </c>
      <c r="E10" s="8"/>
      <c r="F10" s="8">
        <v>43.28</v>
      </c>
      <c r="G10" s="8"/>
      <c r="H10" s="32"/>
      <c r="I10" s="32"/>
    </row>
    <row r="11" spans="1:9" s="9" customFormat="1" ht="15.75">
      <c r="A11" s="31" t="s">
        <v>22</v>
      </c>
      <c r="E11" s="8"/>
      <c r="F11" s="8">
        <v>31.56</v>
      </c>
      <c r="G11" s="8"/>
      <c r="H11" s="32"/>
      <c r="I11" s="32"/>
    </row>
    <row r="12" spans="1:9" s="9" customFormat="1" ht="15.75">
      <c r="A12" s="31" t="s">
        <v>23</v>
      </c>
      <c r="D12" s="8">
        <v>168</v>
      </c>
      <c r="E12" s="8">
        <v>28.53</v>
      </c>
      <c r="F12" s="8">
        <v>31.44</v>
      </c>
      <c r="G12" s="8"/>
      <c r="H12" s="32"/>
      <c r="I12" s="32"/>
    </row>
    <row r="13" spans="1:9" s="9" customFormat="1" ht="15.75">
      <c r="A13" s="31" t="s">
        <v>24</v>
      </c>
      <c r="D13" s="8"/>
      <c r="E13" s="8"/>
      <c r="F13" s="8">
        <v>33.25</v>
      </c>
      <c r="G13" s="8"/>
      <c r="H13" s="32"/>
      <c r="I13" s="32"/>
    </row>
    <row r="14" spans="1:9" s="9" customFormat="1" ht="15.75">
      <c r="A14" s="31" t="s">
        <v>26</v>
      </c>
      <c r="D14" s="8">
        <f>399-168</f>
        <v>231</v>
      </c>
      <c r="E14" s="8"/>
      <c r="F14" s="8">
        <v>41.14</v>
      </c>
      <c r="G14" s="32"/>
      <c r="H14" s="32"/>
      <c r="I14" s="32"/>
    </row>
    <row r="15" spans="1:9" s="9" customFormat="1" ht="15.75">
      <c r="A15" s="31" t="s">
        <v>27</v>
      </c>
      <c r="D15" s="8"/>
      <c r="E15" s="8"/>
      <c r="F15" s="8">
        <v>36.82</v>
      </c>
      <c r="G15" s="32"/>
      <c r="H15" s="32"/>
      <c r="I15" s="32"/>
    </row>
    <row r="16" spans="1:9" s="9" customFormat="1" ht="15.75">
      <c r="A16" s="31" t="s">
        <v>28</v>
      </c>
      <c r="D16" s="25">
        <v>201</v>
      </c>
      <c r="E16" s="3"/>
      <c r="F16" s="33">
        <v>86.8</v>
      </c>
      <c r="G16" s="32"/>
      <c r="H16" s="32"/>
      <c r="I16" s="32"/>
    </row>
    <row r="17" spans="1:6" ht="15.75">
      <c r="A17" s="1"/>
      <c r="D17" s="8"/>
      <c r="E17" s="3"/>
      <c r="F17" s="13"/>
    </row>
    <row r="18" spans="1:11" ht="15.75">
      <c r="A18" s="1"/>
      <c r="E18" s="3"/>
      <c r="F18" s="3"/>
      <c r="K18" s="13" t="s">
        <v>13</v>
      </c>
    </row>
    <row r="19" spans="1:12" ht="15.75">
      <c r="A19" s="1"/>
      <c r="F19" s="3"/>
      <c r="G19" s="19" t="s">
        <v>6</v>
      </c>
      <c r="K19" s="13" t="s">
        <v>5</v>
      </c>
      <c r="L19" s="13" t="s">
        <v>16</v>
      </c>
    </row>
    <row r="20" spans="2:12" ht="15.75">
      <c r="B20" s="13" t="s">
        <v>1</v>
      </c>
      <c r="C20" s="13" t="s">
        <v>2</v>
      </c>
      <c r="D20" s="13" t="s">
        <v>3</v>
      </c>
      <c r="E20" s="13" t="s">
        <v>9</v>
      </c>
      <c r="F20" s="13" t="s">
        <v>4</v>
      </c>
      <c r="G20" s="19" t="s">
        <v>7</v>
      </c>
      <c r="I20" s="18" t="s">
        <v>8</v>
      </c>
      <c r="J20" s="13" t="s">
        <v>5</v>
      </c>
      <c r="K20" s="13" t="s">
        <v>15</v>
      </c>
      <c r="L20" s="13" t="s">
        <v>5</v>
      </c>
    </row>
    <row r="21" spans="2:6" ht="15.75">
      <c r="B21" s="13"/>
      <c r="C21" s="13"/>
      <c r="D21" s="13"/>
      <c r="E21" s="13"/>
      <c r="F21" s="13" t="s">
        <v>12</v>
      </c>
    </row>
    <row r="22" ht="16.5" thickBot="1"/>
    <row r="23" spans="1:11" ht="15.75">
      <c r="A23" s="1" t="s">
        <v>0</v>
      </c>
      <c r="B23" s="4">
        <v>400</v>
      </c>
      <c r="C23" s="5"/>
      <c r="D23" s="6"/>
      <c r="E23" s="5"/>
      <c r="F23" s="5">
        <f>35/91*F3</f>
        <v>37.496153846153845</v>
      </c>
      <c r="G23" s="24">
        <f aca="true" t="shared" si="0" ref="G23:G35">SUM(B23:F23)</f>
        <v>437.49615384615385</v>
      </c>
      <c r="H23" s="14"/>
      <c r="I23" s="17">
        <v>400</v>
      </c>
      <c r="J23" s="3">
        <f aca="true" t="shared" si="1" ref="J23:J28">G23-I23</f>
        <v>37.496153846153845</v>
      </c>
      <c r="K23" s="3">
        <f aca="true" t="shared" si="2" ref="K23:K29">K22+J23</f>
        <v>37.496153846153845</v>
      </c>
    </row>
    <row r="24" spans="1:11" ht="15.75">
      <c r="A24" s="13" t="s">
        <v>10</v>
      </c>
      <c r="B24" s="7">
        <v>400</v>
      </c>
      <c r="C24" s="8"/>
      <c r="D24" s="8">
        <v>26.45</v>
      </c>
      <c r="E24" s="8"/>
      <c r="F24" s="8">
        <f>35/91*F4</f>
        <v>37.70769230769231</v>
      </c>
      <c r="G24" s="23">
        <f t="shared" si="0"/>
        <v>464.1576923076923</v>
      </c>
      <c r="H24" s="15"/>
      <c r="I24" s="22">
        <v>400</v>
      </c>
      <c r="J24" s="3">
        <f t="shared" si="1"/>
        <v>64.15769230769229</v>
      </c>
      <c r="K24" s="3">
        <f t="shared" si="2"/>
        <v>101.65384615384613</v>
      </c>
    </row>
    <row r="25" spans="1:11" ht="15.75">
      <c r="A25" s="13" t="s">
        <v>11</v>
      </c>
      <c r="B25" s="7">
        <v>400</v>
      </c>
      <c r="C25" s="9"/>
      <c r="D25" s="8"/>
      <c r="E25" s="8"/>
      <c r="F25" s="8">
        <f>35/91*F5</f>
        <v>23.961538461538463</v>
      </c>
      <c r="G25" s="23">
        <f t="shared" si="0"/>
        <v>423.96153846153845</v>
      </c>
      <c r="H25" s="15"/>
      <c r="I25" s="22">
        <v>450</v>
      </c>
      <c r="J25" s="3">
        <f t="shared" si="1"/>
        <v>-26.038461538461547</v>
      </c>
      <c r="K25" s="3">
        <f t="shared" si="2"/>
        <v>75.61538461538458</v>
      </c>
    </row>
    <row r="26" spans="1:11" ht="15.75">
      <c r="A26" s="13" t="s">
        <v>14</v>
      </c>
      <c r="B26" s="7">
        <v>400</v>
      </c>
      <c r="C26" s="9"/>
      <c r="D26" s="8">
        <v>117</v>
      </c>
      <c r="E26" s="8">
        <v>47.68</v>
      </c>
      <c r="F26" s="8">
        <f>35/91*F6</f>
        <v>28.730769230769234</v>
      </c>
      <c r="G26" s="23">
        <f t="shared" si="0"/>
        <v>593.4107692307692</v>
      </c>
      <c r="H26" s="15"/>
      <c r="I26" s="22">
        <v>592.62</v>
      </c>
      <c r="J26" s="3">
        <f t="shared" si="1"/>
        <v>0.7907692307692287</v>
      </c>
      <c r="K26" s="3">
        <f t="shared" si="2"/>
        <v>76.40615384615381</v>
      </c>
    </row>
    <row r="27" spans="1:11" ht="15.75">
      <c r="A27" s="13" t="s">
        <v>17</v>
      </c>
      <c r="B27" s="7">
        <v>400</v>
      </c>
      <c r="C27" s="9"/>
      <c r="D27" s="8"/>
      <c r="E27" s="8"/>
      <c r="F27" s="8">
        <f>35/91*F7</f>
        <v>11.126923076923077</v>
      </c>
      <c r="G27" s="23">
        <f t="shared" si="0"/>
        <v>411.12692307692305</v>
      </c>
      <c r="H27" s="15"/>
      <c r="I27" s="22">
        <v>428.73</v>
      </c>
      <c r="J27" s="3">
        <f t="shared" si="1"/>
        <v>-17.60307692307697</v>
      </c>
      <c r="K27" s="3">
        <f t="shared" si="2"/>
        <v>58.803076923076844</v>
      </c>
    </row>
    <row r="28" spans="1:11" ht="15.75">
      <c r="A28" s="13" t="s">
        <v>18</v>
      </c>
      <c r="B28" s="7">
        <v>400</v>
      </c>
      <c r="C28" s="9"/>
      <c r="D28" s="8">
        <v>70.63</v>
      </c>
      <c r="E28" s="8"/>
      <c r="F28" s="8">
        <f>35/91*F8</f>
        <v>12.061538461538461</v>
      </c>
      <c r="G28" s="23">
        <f t="shared" si="0"/>
        <v>482.69153846153847</v>
      </c>
      <c r="H28" s="15" t="s">
        <v>19</v>
      </c>
      <c r="I28" s="22">
        <v>448</v>
      </c>
      <c r="J28" s="3">
        <f t="shared" si="1"/>
        <v>34.69153846153847</v>
      </c>
      <c r="K28" s="3">
        <f t="shared" si="2"/>
        <v>93.49461538461532</v>
      </c>
    </row>
    <row r="29" spans="1:12" ht="15.75">
      <c r="A29" s="28" t="s">
        <v>20</v>
      </c>
      <c r="B29" s="29">
        <v>400</v>
      </c>
      <c r="C29" s="9"/>
      <c r="D29" s="8"/>
      <c r="E29" s="8">
        <f>35</f>
        <v>35</v>
      </c>
      <c r="F29" s="8">
        <f>35/91*F9</f>
        <v>13.184615384615382</v>
      </c>
      <c r="G29" s="23">
        <f t="shared" si="0"/>
        <v>448.18461538461537</v>
      </c>
      <c r="H29" s="15"/>
      <c r="I29" s="22">
        <v>423</v>
      </c>
      <c r="J29" s="3">
        <f aca="true" t="shared" si="3" ref="J29:J34">G29-I29</f>
        <v>25.18461538461537</v>
      </c>
      <c r="K29" s="3">
        <f t="shared" si="2"/>
        <v>118.67923076923068</v>
      </c>
      <c r="L29" s="3">
        <f aca="true" t="shared" si="4" ref="L29:L34">K28+G29-I29</f>
        <v>118.67923076923068</v>
      </c>
    </row>
    <row r="30" spans="1:12" ht="15.75">
      <c r="A30" s="28" t="s">
        <v>21</v>
      </c>
      <c r="B30" s="29">
        <v>400</v>
      </c>
      <c r="C30" s="9"/>
      <c r="D30" s="8">
        <v>93.56</v>
      </c>
      <c r="E30" s="8"/>
      <c r="F30" s="8">
        <f>35/91*F10</f>
        <v>16.646153846153847</v>
      </c>
      <c r="G30" s="23">
        <f t="shared" si="0"/>
        <v>510.2061538461538</v>
      </c>
      <c r="H30" s="15"/>
      <c r="I30" s="15"/>
      <c r="J30" s="3">
        <f t="shared" si="3"/>
        <v>510.2061538461538</v>
      </c>
      <c r="K30" s="3">
        <f aca="true" t="shared" si="5" ref="K30:K36">K29+J30</f>
        <v>628.8853846153845</v>
      </c>
      <c r="L30" s="3">
        <f t="shared" si="4"/>
        <v>628.8853846153845</v>
      </c>
    </row>
    <row r="31" spans="1:12" ht="15.75">
      <c r="A31" s="28" t="s">
        <v>22</v>
      </c>
      <c r="B31" s="29">
        <v>400</v>
      </c>
      <c r="C31" s="9"/>
      <c r="D31" s="8"/>
      <c r="E31" s="8"/>
      <c r="F31" s="8">
        <f>35/91*F11</f>
        <v>12.138461538461538</v>
      </c>
      <c r="G31" s="23">
        <f t="shared" si="0"/>
        <v>412.1384615384615</v>
      </c>
      <c r="H31" s="15"/>
      <c r="I31" s="15"/>
      <c r="J31" s="3">
        <f t="shared" si="3"/>
        <v>412.1384615384615</v>
      </c>
      <c r="K31" s="3">
        <f t="shared" si="5"/>
        <v>1041.023846153846</v>
      </c>
      <c r="L31" s="3">
        <f t="shared" si="4"/>
        <v>1041.023846153846</v>
      </c>
    </row>
    <row r="32" spans="1:12" ht="15.75">
      <c r="A32" s="28" t="s">
        <v>23</v>
      </c>
      <c r="B32" s="29">
        <v>400</v>
      </c>
      <c r="C32" s="9"/>
      <c r="D32" s="8">
        <f>D12*35/91</f>
        <v>64.61538461538461</v>
      </c>
      <c r="E32" s="8">
        <f>E12*35/91</f>
        <v>10.973076923076924</v>
      </c>
      <c r="F32" s="8">
        <f>35/91*F12</f>
        <v>12.092307692307694</v>
      </c>
      <c r="G32" s="23">
        <f t="shared" si="0"/>
        <v>487.6807692307693</v>
      </c>
      <c r="H32" s="15"/>
      <c r="I32" s="22">
        <v>1200</v>
      </c>
      <c r="J32" s="3">
        <f t="shared" si="3"/>
        <v>-712.3192307692307</v>
      </c>
      <c r="K32" s="3">
        <f t="shared" si="5"/>
        <v>328.7046153846154</v>
      </c>
      <c r="L32" s="3">
        <f t="shared" si="4"/>
        <v>328.7046153846154</v>
      </c>
    </row>
    <row r="33" spans="1:12" ht="15.75">
      <c r="A33" s="28" t="s">
        <v>24</v>
      </c>
      <c r="B33" s="29">
        <v>400</v>
      </c>
      <c r="C33" s="9"/>
      <c r="D33" s="8"/>
      <c r="E33" s="8"/>
      <c r="F33" s="8">
        <f>35/91*F13</f>
        <v>12.788461538461538</v>
      </c>
      <c r="G33" s="23">
        <f t="shared" si="0"/>
        <v>412.78846153846155</v>
      </c>
      <c r="H33" s="15" t="s">
        <v>25</v>
      </c>
      <c r="I33" s="22">
        <v>600</v>
      </c>
      <c r="J33" s="3">
        <f t="shared" si="3"/>
        <v>-187.21153846153845</v>
      </c>
      <c r="K33" s="3">
        <f t="shared" si="5"/>
        <v>141.49307692307696</v>
      </c>
      <c r="L33" s="3">
        <f t="shared" si="4"/>
        <v>141.49307692307696</v>
      </c>
    </row>
    <row r="34" spans="1:12" ht="15.75">
      <c r="A34" s="28" t="s">
        <v>26</v>
      </c>
      <c r="B34" s="29">
        <v>400</v>
      </c>
      <c r="C34" s="9"/>
      <c r="D34" s="8">
        <f>128.04-D32</f>
        <v>63.42461538461538</v>
      </c>
      <c r="E34" s="8"/>
      <c r="F34" s="8">
        <f>35/91*F14</f>
        <v>15.823076923076924</v>
      </c>
      <c r="G34" s="23">
        <f t="shared" si="0"/>
        <v>479.2476923076923</v>
      </c>
      <c r="H34" s="15"/>
      <c r="I34" s="22">
        <v>500</v>
      </c>
      <c r="J34" s="3">
        <f t="shared" si="3"/>
        <v>-20.75230769230768</v>
      </c>
      <c r="K34" s="3">
        <f t="shared" si="5"/>
        <v>120.74076923076927</v>
      </c>
      <c r="L34" s="3">
        <f t="shared" si="4"/>
        <v>120.74076923076927</v>
      </c>
    </row>
    <row r="35" spans="1:12" ht="15.75">
      <c r="A35" s="28" t="s">
        <v>27</v>
      </c>
      <c r="B35" s="29">
        <v>350</v>
      </c>
      <c r="C35" s="9"/>
      <c r="D35" s="8"/>
      <c r="E35" s="8"/>
      <c r="F35" s="8">
        <f>35/91*F15</f>
        <v>14.161538461538463</v>
      </c>
      <c r="G35" s="23">
        <f t="shared" si="0"/>
        <v>364.16153846153844</v>
      </c>
      <c r="H35" s="15" t="s">
        <v>29</v>
      </c>
      <c r="I35" s="22">
        <v>450</v>
      </c>
      <c r="J35" s="3">
        <f>G35-I35</f>
        <v>-85.83846153846156</v>
      </c>
      <c r="K35" s="3">
        <f t="shared" si="5"/>
        <v>34.902307692307716</v>
      </c>
      <c r="L35" s="3">
        <f>K34+G35-I35</f>
        <v>34.902307692307716</v>
      </c>
    </row>
    <row r="36" spans="1:12" ht="15.75">
      <c r="A36" s="28" t="s">
        <v>28</v>
      </c>
      <c r="B36" s="29">
        <v>350</v>
      </c>
      <c r="C36" s="9"/>
      <c r="D36" s="25">
        <f>D16*35/91</f>
        <v>77.3076923076923</v>
      </c>
      <c r="E36" s="8"/>
      <c r="F36" s="25">
        <f>35/91*F16</f>
        <v>33.38461538461539</v>
      </c>
      <c r="G36" s="23">
        <f>SUM(B36:F36)</f>
        <v>460.69230769230774</v>
      </c>
      <c r="H36" s="15" t="s">
        <v>31</v>
      </c>
      <c r="I36" s="22">
        <v>350</v>
      </c>
      <c r="J36" s="3">
        <f>G36-I36</f>
        <v>110.69230769230774</v>
      </c>
      <c r="K36" s="3">
        <f t="shared" si="5"/>
        <v>145.59461538461545</v>
      </c>
      <c r="L36" s="3">
        <f>K36</f>
        <v>145.59461538461545</v>
      </c>
    </row>
    <row r="37" spans="1:12" ht="15.75">
      <c r="A37" s="28" t="s">
        <v>30</v>
      </c>
      <c r="B37" s="30">
        <v>350</v>
      </c>
      <c r="C37" s="9"/>
      <c r="D37" s="8"/>
      <c r="E37" s="8"/>
      <c r="F37" s="9"/>
      <c r="G37" s="23">
        <f>SUM(B37:F37)</f>
        <v>350</v>
      </c>
      <c r="H37" s="15"/>
      <c r="I37" s="22"/>
      <c r="J37" s="3">
        <f>G37-I37</f>
        <v>350</v>
      </c>
      <c r="K37" s="3">
        <f>K36+J37</f>
        <v>495.59461538461545</v>
      </c>
      <c r="L37" s="27">
        <f>K37</f>
        <v>495.59461538461545</v>
      </c>
    </row>
    <row r="38" spans="1:9" ht="15.75">
      <c r="A38" s="13"/>
      <c r="B38" s="10"/>
      <c r="C38" s="9"/>
      <c r="D38" s="9"/>
      <c r="E38" s="8"/>
      <c r="F38" s="9"/>
      <c r="G38" s="20"/>
      <c r="H38" s="15"/>
      <c r="I38" s="22"/>
    </row>
    <row r="39" spans="1:9" ht="15.75">
      <c r="A39" s="13"/>
      <c r="B39" s="10"/>
      <c r="C39" s="9"/>
      <c r="D39" s="9"/>
      <c r="E39" s="8"/>
      <c r="F39" s="9"/>
      <c r="G39" s="20"/>
      <c r="H39" s="15"/>
      <c r="I39" s="15"/>
    </row>
    <row r="40" spans="1:9" ht="15.75">
      <c r="A40" s="13"/>
      <c r="B40" s="10"/>
      <c r="C40" s="9"/>
      <c r="D40" s="9"/>
      <c r="E40" s="8"/>
      <c r="F40" s="9"/>
      <c r="G40" s="20"/>
      <c r="H40" s="15"/>
      <c r="I40" s="15"/>
    </row>
    <row r="41" spans="1:9" ht="16.5" thickBot="1">
      <c r="A41" s="13"/>
      <c r="B41" s="11"/>
      <c r="C41" s="12"/>
      <c r="D41" s="12"/>
      <c r="E41" s="26"/>
      <c r="F41" s="12"/>
      <c r="G41" s="21"/>
      <c r="H41" s="16"/>
      <c r="I41" s="16"/>
    </row>
    <row r="43" ht="15.75">
      <c r="G43" s="2"/>
    </row>
  </sheetData>
  <sheetProtection/>
  <printOptions/>
  <pageMargins left="0.75" right="0.75" top="1" bottom="1" header="0.5" footer="0.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2020-12-15T17:54:26Z</cp:lastPrinted>
  <dcterms:created xsi:type="dcterms:W3CDTF">2019-09-23T08:59:26Z</dcterms:created>
  <dcterms:modified xsi:type="dcterms:W3CDTF">2021-02-17T11:44:20Z</dcterms:modified>
  <cp:category/>
  <cp:version/>
  <cp:contentType/>
  <cp:contentStatus/>
</cp:coreProperties>
</file>