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982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W4" i="1" l="1"/>
  <c r="W5" i="1"/>
  <c r="W8" i="1"/>
  <c r="W11" i="1"/>
  <c r="W13" i="1"/>
  <c r="W14" i="1"/>
  <c r="W15" i="1"/>
  <c r="W16" i="1"/>
  <c r="W19" i="1"/>
  <c r="W20" i="1"/>
  <c r="W22" i="1"/>
  <c r="W24" i="1"/>
  <c r="W25" i="1"/>
  <c r="W26" i="1"/>
  <c r="W27" i="1"/>
  <c r="W28" i="1"/>
  <c r="W29" i="1"/>
  <c r="W30" i="1"/>
  <c r="W32" i="1"/>
  <c r="W33" i="1"/>
  <c r="W34" i="1"/>
  <c r="W35" i="1"/>
  <c r="W36" i="1"/>
  <c r="W37" i="1"/>
  <c r="W39" i="1"/>
  <c r="W40" i="1"/>
  <c r="W41" i="1"/>
  <c r="W42" i="1"/>
  <c r="W43" i="1"/>
  <c r="W44" i="1"/>
  <c r="W45" i="1"/>
  <c r="W48" i="1"/>
  <c r="W49" i="1"/>
  <c r="W50" i="1"/>
  <c r="W51" i="1"/>
  <c r="W52" i="1"/>
  <c r="W53" i="1"/>
  <c r="W54" i="1"/>
  <c r="W57" i="1"/>
  <c r="W60" i="1"/>
  <c r="W61" i="1"/>
  <c r="W62" i="1"/>
  <c r="W63" i="1"/>
  <c r="W64" i="1"/>
  <c r="W65" i="1"/>
  <c r="W67" i="1"/>
  <c r="W68" i="1"/>
  <c r="W69" i="1"/>
  <c r="W70" i="1"/>
  <c r="W71" i="1"/>
  <c r="W72" i="1"/>
  <c r="W74" i="1"/>
  <c r="W80" i="1"/>
  <c r="W81" i="1"/>
  <c r="W82" i="1"/>
  <c r="W86" i="1"/>
  <c r="W87" i="1"/>
  <c r="W90" i="1"/>
  <c r="W91" i="1"/>
  <c r="W92" i="1"/>
  <c r="W93" i="1"/>
  <c r="W94" i="1"/>
  <c r="W95" i="1"/>
  <c r="W96" i="1"/>
  <c r="W98" i="1"/>
  <c r="W99" i="1"/>
  <c r="W100" i="1"/>
  <c r="W101" i="1"/>
  <c r="W103" i="1"/>
  <c r="W104" i="1"/>
  <c r="W105" i="1"/>
  <c r="W106" i="1"/>
  <c r="W108" i="1"/>
  <c r="W109" i="1"/>
  <c r="W112" i="1"/>
  <c r="W113" i="1"/>
  <c r="W114" i="1"/>
  <c r="W115" i="1"/>
  <c r="W116" i="1"/>
  <c r="W117" i="1"/>
  <c r="W119" i="1"/>
  <c r="W121" i="1"/>
  <c r="W122" i="1"/>
  <c r="W123" i="1"/>
  <c r="W124" i="1"/>
  <c r="W125" i="1"/>
  <c r="W126" i="1"/>
  <c r="W127" i="1"/>
  <c r="W128" i="1"/>
  <c r="W129" i="1"/>
  <c r="W130" i="1"/>
  <c r="W132" i="1"/>
  <c r="W133" i="1"/>
  <c r="W134" i="1"/>
  <c r="W135" i="1"/>
  <c r="W137" i="1"/>
  <c r="W138" i="1"/>
  <c r="W141" i="1"/>
  <c r="W144" i="1"/>
  <c r="W145" i="1"/>
  <c r="W146" i="1"/>
  <c r="W148" i="1"/>
  <c r="W149" i="1"/>
  <c r="W150" i="1"/>
  <c r="W151" i="1"/>
  <c r="W152" i="1"/>
  <c r="W157" i="1"/>
  <c r="W159" i="1"/>
  <c r="W161" i="1"/>
  <c r="W162" i="1"/>
  <c r="W163" i="1"/>
  <c r="W164" i="1"/>
  <c r="W165" i="1"/>
  <c r="P6" i="1"/>
  <c r="J114" i="1" l="1"/>
  <c r="P115" i="1"/>
  <c r="K75" i="1" l="1"/>
  <c r="J56" i="1" l="1"/>
  <c r="J7" i="1"/>
  <c r="J40" i="1" l="1"/>
  <c r="J10" i="1"/>
  <c r="F3" i="1" l="1"/>
  <c r="E3" i="1"/>
  <c r="D3" i="1"/>
  <c r="C3" i="1"/>
  <c r="P5" i="1" l="1"/>
  <c r="S5" i="1" s="1"/>
  <c r="S6" i="1"/>
  <c r="P7" i="1"/>
  <c r="P8" i="1"/>
  <c r="S8" i="1" s="1"/>
  <c r="P9" i="1"/>
  <c r="S9" i="1" s="1"/>
  <c r="P10" i="1"/>
  <c r="P11" i="1"/>
  <c r="S11" i="1" s="1"/>
  <c r="P12" i="1"/>
  <c r="S12" i="1" s="1"/>
  <c r="P13" i="1"/>
  <c r="S13" i="1" s="1"/>
  <c r="P14" i="1"/>
  <c r="S14" i="1" s="1"/>
  <c r="P15" i="1"/>
  <c r="S15" i="1" s="1"/>
  <c r="P16" i="1"/>
  <c r="S16" i="1" s="1"/>
  <c r="P17" i="1"/>
  <c r="S17" i="1" s="1"/>
  <c r="P18" i="1"/>
  <c r="S18" i="1" s="1"/>
  <c r="P19" i="1"/>
  <c r="S19" i="1" s="1"/>
  <c r="P20" i="1"/>
  <c r="S20" i="1" s="1"/>
  <c r="P21" i="1"/>
  <c r="S21" i="1" s="1"/>
  <c r="P22" i="1"/>
  <c r="S22" i="1" s="1"/>
  <c r="P23" i="1"/>
  <c r="S23" i="1" s="1"/>
  <c r="P24" i="1"/>
  <c r="S24" i="1" s="1"/>
  <c r="P25" i="1"/>
  <c r="S25" i="1" s="1"/>
  <c r="P26" i="1"/>
  <c r="S26" i="1" s="1"/>
  <c r="P27" i="1"/>
  <c r="S27" i="1" s="1"/>
  <c r="P28" i="1"/>
  <c r="S28" i="1" s="1"/>
  <c r="P29" i="1"/>
  <c r="S29" i="1" s="1"/>
  <c r="P30" i="1"/>
  <c r="S30" i="1" s="1"/>
  <c r="P31" i="1"/>
  <c r="S31" i="1" s="1"/>
  <c r="P32" i="1"/>
  <c r="S32" i="1" s="1"/>
  <c r="P33" i="1"/>
  <c r="S33" i="1" s="1"/>
  <c r="P34" i="1"/>
  <c r="S34" i="1" s="1"/>
  <c r="P35" i="1"/>
  <c r="S35" i="1" s="1"/>
  <c r="P36" i="1"/>
  <c r="S36" i="1" s="1"/>
  <c r="P37" i="1"/>
  <c r="S37" i="1" s="1"/>
  <c r="P38" i="1"/>
  <c r="S38" i="1" s="1"/>
  <c r="P39" i="1"/>
  <c r="S39" i="1" s="1"/>
  <c r="P40" i="1"/>
  <c r="S40" i="1" s="1"/>
  <c r="P41" i="1"/>
  <c r="S41" i="1" s="1"/>
  <c r="P42" i="1"/>
  <c r="S42" i="1" s="1"/>
  <c r="P43" i="1"/>
  <c r="S43" i="1" s="1"/>
  <c r="P44" i="1"/>
  <c r="S44" i="1" s="1"/>
  <c r="P45" i="1"/>
  <c r="S45" i="1" s="1"/>
  <c r="P46" i="1"/>
  <c r="S46" i="1" s="1"/>
  <c r="P47" i="1"/>
  <c r="S47" i="1" s="1"/>
  <c r="P48" i="1"/>
  <c r="S48" i="1" s="1"/>
  <c r="P49" i="1"/>
  <c r="S49" i="1" s="1"/>
  <c r="P50" i="1"/>
  <c r="S50" i="1" s="1"/>
  <c r="P51" i="1"/>
  <c r="S51" i="1" s="1"/>
  <c r="P52" i="1"/>
  <c r="S52" i="1" s="1"/>
  <c r="P53" i="1"/>
  <c r="S53" i="1" s="1"/>
  <c r="P54" i="1"/>
  <c r="S54" i="1" s="1"/>
  <c r="P55" i="1"/>
  <c r="S55" i="1" s="1"/>
  <c r="P56" i="1"/>
  <c r="P57" i="1"/>
  <c r="S57" i="1" s="1"/>
  <c r="P58" i="1"/>
  <c r="S58" i="1" s="1"/>
  <c r="P59" i="1"/>
  <c r="S59" i="1" s="1"/>
  <c r="P60" i="1"/>
  <c r="S60" i="1" s="1"/>
  <c r="P61" i="1"/>
  <c r="S61" i="1" s="1"/>
  <c r="P62" i="1"/>
  <c r="S62" i="1" s="1"/>
  <c r="P63" i="1"/>
  <c r="S63" i="1" s="1"/>
  <c r="P64" i="1"/>
  <c r="S64" i="1" s="1"/>
  <c r="P65" i="1"/>
  <c r="S65" i="1" s="1"/>
  <c r="P66" i="1"/>
  <c r="S66" i="1" s="1"/>
  <c r="P67" i="1"/>
  <c r="S67" i="1" s="1"/>
  <c r="P68" i="1"/>
  <c r="S68" i="1" s="1"/>
  <c r="P69" i="1"/>
  <c r="S69" i="1" s="1"/>
  <c r="P70" i="1"/>
  <c r="S70" i="1" s="1"/>
  <c r="P71" i="1"/>
  <c r="S71" i="1" s="1"/>
  <c r="P72" i="1"/>
  <c r="S72" i="1" s="1"/>
  <c r="P73" i="1"/>
  <c r="S73" i="1" s="1"/>
  <c r="P74" i="1"/>
  <c r="S74" i="1" s="1"/>
  <c r="P75" i="1"/>
  <c r="S75" i="1" s="1"/>
  <c r="P76" i="1"/>
  <c r="S76" i="1" s="1"/>
  <c r="P77" i="1"/>
  <c r="S77" i="1" s="1"/>
  <c r="P78" i="1"/>
  <c r="S78" i="1" s="1"/>
  <c r="P79" i="1"/>
  <c r="S79" i="1" s="1"/>
  <c r="P80" i="1"/>
  <c r="S80" i="1" s="1"/>
  <c r="P81" i="1"/>
  <c r="S81" i="1" s="1"/>
  <c r="P82" i="1"/>
  <c r="S82" i="1" s="1"/>
  <c r="P83" i="1"/>
  <c r="S83" i="1" s="1"/>
  <c r="P84" i="1"/>
  <c r="S84" i="1" s="1"/>
  <c r="P85" i="1"/>
  <c r="S85" i="1" s="1"/>
  <c r="P86" i="1"/>
  <c r="S86" i="1" s="1"/>
  <c r="P87" i="1"/>
  <c r="S87" i="1" s="1"/>
  <c r="P88" i="1"/>
  <c r="S88" i="1" s="1"/>
  <c r="P89" i="1"/>
  <c r="S89" i="1" s="1"/>
  <c r="P90" i="1"/>
  <c r="S90" i="1" s="1"/>
  <c r="P91" i="1"/>
  <c r="S91" i="1" s="1"/>
  <c r="P92" i="1"/>
  <c r="S92" i="1" s="1"/>
  <c r="P93" i="1"/>
  <c r="S93" i="1" s="1"/>
  <c r="P94" i="1"/>
  <c r="S94" i="1" s="1"/>
  <c r="P95" i="1"/>
  <c r="S95" i="1" s="1"/>
  <c r="P96" i="1"/>
  <c r="S96" i="1" s="1"/>
  <c r="P97" i="1"/>
  <c r="S97" i="1" s="1"/>
  <c r="P98" i="1"/>
  <c r="S98" i="1" s="1"/>
  <c r="P99" i="1"/>
  <c r="S99" i="1" s="1"/>
  <c r="P100" i="1"/>
  <c r="S100" i="1" s="1"/>
  <c r="P101" i="1"/>
  <c r="S101" i="1" s="1"/>
  <c r="P102" i="1"/>
  <c r="S102" i="1" s="1"/>
  <c r="P103" i="1"/>
  <c r="S103" i="1" s="1"/>
  <c r="P104" i="1"/>
  <c r="S104" i="1" s="1"/>
  <c r="P105" i="1"/>
  <c r="S105" i="1" s="1"/>
  <c r="P106" i="1"/>
  <c r="S106" i="1" s="1"/>
  <c r="P107" i="1"/>
  <c r="S107" i="1" s="1"/>
  <c r="P108" i="1"/>
  <c r="S108" i="1" s="1"/>
  <c r="P109" i="1"/>
  <c r="S109" i="1" s="1"/>
  <c r="P110" i="1"/>
  <c r="S110" i="1" s="1"/>
  <c r="P111" i="1"/>
  <c r="S111" i="1" s="1"/>
  <c r="P112" i="1"/>
  <c r="S112" i="1" s="1"/>
  <c r="P113" i="1"/>
  <c r="S113" i="1" s="1"/>
  <c r="P114" i="1"/>
  <c r="S114" i="1" s="1"/>
  <c r="S115" i="1"/>
  <c r="P116" i="1"/>
  <c r="S116" i="1" s="1"/>
  <c r="P117" i="1"/>
  <c r="S117" i="1" s="1"/>
  <c r="P118" i="1"/>
  <c r="S118" i="1" s="1"/>
  <c r="P119" i="1"/>
  <c r="S119" i="1" s="1"/>
  <c r="P120" i="1"/>
  <c r="S120" i="1" s="1"/>
  <c r="P121" i="1"/>
  <c r="S121" i="1" s="1"/>
  <c r="P122" i="1"/>
  <c r="S122" i="1" s="1"/>
  <c r="P123" i="1"/>
  <c r="S123" i="1" s="1"/>
  <c r="P124" i="1"/>
  <c r="S124" i="1" s="1"/>
  <c r="P125" i="1"/>
  <c r="S125" i="1" s="1"/>
  <c r="P126" i="1"/>
  <c r="S126" i="1" s="1"/>
  <c r="P127" i="1"/>
  <c r="S127" i="1" s="1"/>
  <c r="P128" i="1"/>
  <c r="S128" i="1" s="1"/>
  <c r="P129" i="1"/>
  <c r="S129" i="1" s="1"/>
  <c r="P130" i="1"/>
  <c r="S130" i="1" s="1"/>
  <c r="P131" i="1"/>
  <c r="S131" i="1" s="1"/>
  <c r="P132" i="1"/>
  <c r="S132" i="1" s="1"/>
  <c r="P133" i="1"/>
  <c r="S133" i="1" s="1"/>
  <c r="P134" i="1"/>
  <c r="S134" i="1" s="1"/>
  <c r="P135" i="1"/>
  <c r="S135" i="1" s="1"/>
  <c r="P136" i="1"/>
  <c r="S136" i="1" s="1"/>
  <c r="P137" i="1"/>
  <c r="S137" i="1" s="1"/>
  <c r="P138" i="1"/>
  <c r="S138" i="1" s="1"/>
  <c r="P139" i="1"/>
  <c r="S139" i="1" s="1"/>
  <c r="P140" i="1"/>
  <c r="S140" i="1" s="1"/>
  <c r="P141" i="1"/>
  <c r="S141" i="1" s="1"/>
  <c r="P142" i="1"/>
  <c r="S142" i="1" s="1"/>
  <c r="P143" i="1"/>
  <c r="S143" i="1" s="1"/>
  <c r="P144" i="1"/>
  <c r="S144" i="1" s="1"/>
  <c r="P145" i="1"/>
  <c r="S145" i="1" s="1"/>
  <c r="P146" i="1"/>
  <c r="S146" i="1" s="1"/>
  <c r="P147" i="1"/>
  <c r="S147" i="1" s="1"/>
  <c r="P148" i="1"/>
  <c r="S148" i="1" s="1"/>
  <c r="P149" i="1"/>
  <c r="S149" i="1" s="1"/>
  <c r="P150" i="1"/>
  <c r="S150" i="1" s="1"/>
  <c r="P151" i="1"/>
  <c r="S151" i="1" s="1"/>
  <c r="P152" i="1"/>
  <c r="S152" i="1" s="1"/>
  <c r="P153" i="1"/>
  <c r="S153" i="1" s="1"/>
  <c r="P154" i="1"/>
  <c r="S154" i="1" s="1"/>
  <c r="P155" i="1"/>
  <c r="S155" i="1" s="1"/>
  <c r="P156" i="1"/>
  <c r="S156" i="1" s="1"/>
  <c r="P157" i="1"/>
  <c r="S157" i="1" s="1"/>
  <c r="P158" i="1"/>
  <c r="S158" i="1" s="1"/>
  <c r="P159" i="1"/>
  <c r="S159" i="1" s="1"/>
  <c r="P160" i="1"/>
  <c r="S160" i="1" s="1"/>
  <c r="P161" i="1"/>
  <c r="S161" i="1" s="1"/>
  <c r="P162" i="1"/>
  <c r="S162" i="1" s="1"/>
  <c r="P163" i="1"/>
  <c r="S163" i="1" s="1"/>
  <c r="P164" i="1"/>
  <c r="S164" i="1" s="1"/>
  <c r="P165" i="1"/>
  <c r="S165" i="1" s="1"/>
  <c r="P4" i="1"/>
  <c r="S4" i="1" s="1"/>
  <c r="S10" i="1" l="1"/>
  <c r="U10" i="1"/>
  <c r="S56" i="1"/>
  <c r="U56" i="1"/>
  <c r="S7" i="1"/>
  <c r="U7" i="1"/>
  <c r="J159" i="1"/>
  <c r="R159" i="1" s="1"/>
  <c r="T159" i="1" s="1"/>
  <c r="J132" i="1" l="1"/>
  <c r="R132" i="1" s="1"/>
  <c r="T132" i="1" s="1"/>
  <c r="K132" i="1"/>
  <c r="J133" i="1"/>
  <c r="R133" i="1" s="1"/>
  <c r="T133" i="1" s="1"/>
  <c r="K133" i="1"/>
  <c r="J134" i="1"/>
  <c r="R134" i="1" s="1"/>
  <c r="T134" i="1" s="1"/>
  <c r="K134" i="1"/>
  <c r="J135" i="1"/>
  <c r="R135" i="1" s="1"/>
  <c r="T135" i="1" s="1"/>
  <c r="K135" i="1"/>
  <c r="J136" i="1"/>
  <c r="K136" i="1"/>
  <c r="J137" i="1"/>
  <c r="R137" i="1" s="1"/>
  <c r="T137" i="1" s="1"/>
  <c r="K137" i="1"/>
  <c r="J138" i="1"/>
  <c r="R138" i="1" s="1"/>
  <c r="T138" i="1" s="1"/>
  <c r="K138" i="1"/>
  <c r="J139" i="1"/>
  <c r="K139" i="1"/>
  <c r="J140" i="1"/>
  <c r="K140" i="1"/>
  <c r="J141" i="1"/>
  <c r="R141" i="1" s="1"/>
  <c r="T141" i="1" s="1"/>
  <c r="K141" i="1"/>
  <c r="J142" i="1"/>
  <c r="K142" i="1"/>
  <c r="J143" i="1"/>
  <c r="K143" i="1"/>
  <c r="J144" i="1"/>
  <c r="R144" i="1" s="1"/>
  <c r="T144" i="1" s="1"/>
  <c r="K144" i="1"/>
  <c r="J145" i="1"/>
  <c r="R145" i="1" s="1"/>
  <c r="T145" i="1" s="1"/>
  <c r="K145" i="1"/>
  <c r="J146" i="1"/>
  <c r="R146" i="1" s="1"/>
  <c r="T146" i="1" s="1"/>
  <c r="K146" i="1"/>
  <c r="J147" i="1"/>
  <c r="K147" i="1"/>
  <c r="J148" i="1"/>
  <c r="R148" i="1" s="1"/>
  <c r="T148" i="1" s="1"/>
  <c r="K148" i="1"/>
  <c r="J149" i="1"/>
  <c r="R149" i="1" s="1"/>
  <c r="T149" i="1" s="1"/>
  <c r="K149" i="1"/>
  <c r="J150" i="1"/>
  <c r="R150" i="1" s="1"/>
  <c r="T150" i="1" s="1"/>
  <c r="K150" i="1"/>
  <c r="J151" i="1"/>
  <c r="R151" i="1" s="1"/>
  <c r="T151" i="1" s="1"/>
  <c r="K151" i="1"/>
  <c r="J152" i="1"/>
  <c r="R152" i="1" s="1"/>
  <c r="T152" i="1" s="1"/>
  <c r="K152" i="1"/>
  <c r="J153" i="1"/>
  <c r="K153" i="1"/>
  <c r="J154" i="1"/>
  <c r="K154" i="1"/>
  <c r="J155" i="1"/>
  <c r="K155" i="1"/>
  <c r="J156" i="1"/>
  <c r="K156" i="1"/>
  <c r="J157" i="1"/>
  <c r="R157" i="1" s="1"/>
  <c r="T157" i="1" s="1"/>
  <c r="K157" i="1"/>
  <c r="J158" i="1"/>
  <c r="K158" i="1"/>
  <c r="K159" i="1"/>
  <c r="J160" i="1"/>
  <c r="K160" i="1"/>
  <c r="J161" i="1"/>
  <c r="R161" i="1" s="1"/>
  <c r="T161" i="1" s="1"/>
  <c r="K161" i="1"/>
  <c r="J162" i="1"/>
  <c r="R162" i="1" s="1"/>
  <c r="T162" i="1" s="1"/>
  <c r="K162" i="1"/>
  <c r="J163" i="1"/>
  <c r="R163" i="1" s="1"/>
  <c r="T163" i="1" s="1"/>
  <c r="K163" i="1"/>
  <c r="J164" i="1"/>
  <c r="R164" i="1" s="1"/>
  <c r="T164" i="1" s="1"/>
  <c r="K164" i="1"/>
  <c r="J165" i="1"/>
  <c r="R165" i="1" s="1"/>
  <c r="T165" i="1" s="1"/>
  <c r="K165" i="1"/>
  <c r="R147" i="1" l="1"/>
  <c r="T147" i="1" s="1"/>
  <c r="U147" i="1"/>
  <c r="R143" i="1"/>
  <c r="T143" i="1" s="1"/>
  <c r="U143" i="1"/>
  <c r="R139" i="1"/>
  <c r="T139" i="1" s="1"/>
  <c r="U139" i="1"/>
  <c r="R153" i="1"/>
  <c r="T153" i="1" s="1"/>
  <c r="U153" i="1"/>
  <c r="R158" i="1"/>
  <c r="T158" i="1" s="1"/>
  <c r="U158" i="1"/>
  <c r="R156" i="1"/>
  <c r="T156" i="1" s="1"/>
  <c r="U156" i="1"/>
  <c r="R154" i="1"/>
  <c r="T154" i="1" s="1"/>
  <c r="U154" i="1"/>
  <c r="R142" i="1"/>
  <c r="T142" i="1" s="1"/>
  <c r="U142" i="1"/>
  <c r="R140" i="1"/>
  <c r="T140" i="1" s="1"/>
  <c r="U140" i="1"/>
  <c r="R136" i="1"/>
  <c r="T136" i="1" s="1"/>
  <c r="U136" i="1"/>
  <c r="R155" i="1"/>
  <c r="T155" i="1" s="1"/>
  <c r="U155" i="1"/>
  <c r="R160" i="1"/>
  <c r="T160" i="1" s="1"/>
  <c r="U160" i="1"/>
  <c r="J5" i="1"/>
  <c r="R5" i="1" s="1"/>
  <c r="T5" i="1" s="1"/>
  <c r="J6" i="1"/>
  <c r="R7" i="1"/>
  <c r="T7" i="1" s="1"/>
  <c r="J8" i="1"/>
  <c r="R8" i="1" s="1"/>
  <c r="T8" i="1" s="1"/>
  <c r="J9" i="1"/>
  <c r="R10" i="1"/>
  <c r="T10" i="1" s="1"/>
  <c r="J11" i="1"/>
  <c r="R11" i="1" s="1"/>
  <c r="T11" i="1" s="1"/>
  <c r="J12" i="1"/>
  <c r="J13" i="1"/>
  <c r="R13" i="1" s="1"/>
  <c r="T13" i="1" s="1"/>
  <c r="J14" i="1"/>
  <c r="R14" i="1" s="1"/>
  <c r="T14" i="1" s="1"/>
  <c r="J15" i="1"/>
  <c r="R15" i="1" s="1"/>
  <c r="T15" i="1" s="1"/>
  <c r="J16" i="1"/>
  <c r="R16" i="1" s="1"/>
  <c r="T16" i="1" s="1"/>
  <c r="J17" i="1"/>
  <c r="J18" i="1"/>
  <c r="J19" i="1"/>
  <c r="R19" i="1" s="1"/>
  <c r="T19" i="1" s="1"/>
  <c r="J20" i="1"/>
  <c r="R20" i="1" s="1"/>
  <c r="T20" i="1" s="1"/>
  <c r="J21" i="1"/>
  <c r="J22" i="1"/>
  <c r="R22" i="1" s="1"/>
  <c r="T22" i="1" s="1"/>
  <c r="J23" i="1"/>
  <c r="J24" i="1"/>
  <c r="R24" i="1" s="1"/>
  <c r="T24" i="1" s="1"/>
  <c r="J25" i="1"/>
  <c r="R25" i="1" s="1"/>
  <c r="T25" i="1" s="1"/>
  <c r="J26" i="1"/>
  <c r="R26" i="1" s="1"/>
  <c r="T26" i="1" s="1"/>
  <c r="J27" i="1"/>
  <c r="R27" i="1" s="1"/>
  <c r="T27" i="1" s="1"/>
  <c r="J28" i="1"/>
  <c r="R28" i="1" s="1"/>
  <c r="T28" i="1" s="1"/>
  <c r="J29" i="1"/>
  <c r="R29" i="1" s="1"/>
  <c r="T29" i="1" s="1"/>
  <c r="J30" i="1"/>
  <c r="R30" i="1" s="1"/>
  <c r="T30" i="1" s="1"/>
  <c r="J31" i="1"/>
  <c r="J32" i="1"/>
  <c r="R32" i="1" s="1"/>
  <c r="T32" i="1" s="1"/>
  <c r="J33" i="1"/>
  <c r="R33" i="1" s="1"/>
  <c r="T33" i="1" s="1"/>
  <c r="J34" i="1"/>
  <c r="R34" i="1" s="1"/>
  <c r="T34" i="1" s="1"/>
  <c r="J35" i="1"/>
  <c r="R35" i="1" s="1"/>
  <c r="T35" i="1" s="1"/>
  <c r="J36" i="1"/>
  <c r="R36" i="1" s="1"/>
  <c r="T36" i="1" s="1"/>
  <c r="J37" i="1"/>
  <c r="R37" i="1" s="1"/>
  <c r="T37" i="1" s="1"/>
  <c r="J38" i="1"/>
  <c r="J39" i="1"/>
  <c r="R39" i="1" s="1"/>
  <c r="T39" i="1" s="1"/>
  <c r="R40" i="1"/>
  <c r="T40" i="1" s="1"/>
  <c r="J41" i="1"/>
  <c r="R41" i="1" s="1"/>
  <c r="T41" i="1" s="1"/>
  <c r="J42" i="1"/>
  <c r="R42" i="1" s="1"/>
  <c r="T42" i="1" s="1"/>
  <c r="J43" i="1"/>
  <c r="R43" i="1" s="1"/>
  <c r="T43" i="1" s="1"/>
  <c r="J44" i="1"/>
  <c r="R44" i="1" s="1"/>
  <c r="T44" i="1" s="1"/>
  <c r="J45" i="1"/>
  <c r="R45" i="1" s="1"/>
  <c r="T45" i="1" s="1"/>
  <c r="J46" i="1"/>
  <c r="J47" i="1"/>
  <c r="J48" i="1"/>
  <c r="R48" i="1" s="1"/>
  <c r="T48" i="1" s="1"/>
  <c r="J49" i="1"/>
  <c r="R49" i="1" s="1"/>
  <c r="T49" i="1" s="1"/>
  <c r="J50" i="1"/>
  <c r="R50" i="1" s="1"/>
  <c r="T50" i="1" s="1"/>
  <c r="J51" i="1"/>
  <c r="R51" i="1" s="1"/>
  <c r="T51" i="1" s="1"/>
  <c r="J52" i="1"/>
  <c r="R52" i="1" s="1"/>
  <c r="T52" i="1" s="1"/>
  <c r="J53" i="1"/>
  <c r="R53" i="1" s="1"/>
  <c r="T53" i="1" s="1"/>
  <c r="J54" i="1"/>
  <c r="R54" i="1" s="1"/>
  <c r="T54" i="1" s="1"/>
  <c r="J55" i="1"/>
  <c r="R56" i="1"/>
  <c r="T56" i="1" s="1"/>
  <c r="J57" i="1"/>
  <c r="R57" i="1" s="1"/>
  <c r="T57" i="1" s="1"/>
  <c r="J58" i="1"/>
  <c r="J59" i="1"/>
  <c r="J60" i="1"/>
  <c r="R60" i="1" s="1"/>
  <c r="T60" i="1" s="1"/>
  <c r="J61" i="1"/>
  <c r="R61" i="1" s="1"/>
  <c r="T61" i="1" s="1"/>
  <c r="J62" i="1"/>
  <c r="R62" i="1" s="1"/>
  <c r="T62" i="1" s="1"/>
  <c r="J63" i="1"/>
  <c r="R63" i="1" s="1"/>
  <c r="T63" i="1" s="1"/>
  <c r="J64" i="1"/>
  <c r="R64" i="1" s="1"/>
  <c r="T64" i="1" s="1"/>
  <c r="J65" i="1"/>
  <c r="R65" i="1" s="1"/>
  <c r="T65" i="1" s="1"/>
  <c r="J66" i="1"/>
  <c r="J67" i="1"/>
  <c r="R67" i="1" s="1"/>
  <c r="T67" i="1" s="1"/>
  <c r="J68" i="1"/>
  <c r="R68" i="1" s="1"/>
  <c r="T68" i="1" s="1"/>
  <c r="J69" i="1"/>
  <c r="R69" i="1" s="1"/>
  <c r="T69" i="1" s="1"/>
  <c r="J70" i="1"/>
  <c r="R70" i="1" s="1"/>
  <c r="T70" i="1" s="1"/>
  <c r="J71" i="1"/>
  <c r="R71" i="1" s="1"/>
  <c r="T71" i="1" s="1"/>
  <c r="J72" i="1"/>
  <c r="R72" i="1" s="1"/>
  <c r="T72" i="1" s="1"/>
  <c r="J73" i="1"/>
  <c r="J74" i="1"/>
  <c r="R74" i="1" s="1"/>
  <c r="T74" i="1" s="1"/>
  <c r="J75" i="1"/>
  <c r="J76" i="1"/>
  <c r="J77" i="1"/>
  <c r="J78" i="1"/>
  <c r="J79" i="1"/>
  <c r="J80" i="1"/>
  <c r="R80" i="1" s="1"/>
  <c r="T80" i="1" s="1"/>
  <c r="J81" i="1"/>
  <c r="R81" i="1" s="1"/>
  <c r="T81" i="1" s="1"/>
  <c r="J82" i="1"/>
  <c r="R82" i="1" s="1"/>
  <c r="T82" i="1" s="1"/>
  <c r="J83" i="1"/>
  <c r="J84" i="1"/>
  <c r="J85" i="1"/>
  <c r="J86" i="1"/>
  <c r="R86" i="1" s="1"/>
  <c r="T86" i="1" s="1"/>
  <c r="J87" i="1"/>
  <c r="R87" i="1" s="1"/>
  <c r="T87" i="1" s="1"/>
  <c r="J88" i="1"/>
  <c r="J89" i="1"/>
  <c r="J90" i="1"/>
  <c r="R90" i="1" s="1"/>
  <c r="T90" i="1" s="1"/>
  <c r="J91" i="1"/>
  <c r="R91" i="1" s="1"/>
  <c r="T91" i="1" s="1"/>
  <c r="J92" i="1"/>
  <c r="R92" i="1" s="1"/>
  <c r="T92" i="1" s="1"/>
  <c r="J93" i="1"/>
  <c r="R93" i="1" s="1"/>
  <c r="T93" i="1" s="1"/>
  <c r="J94" i="1"/>
  <c r="R94" i="1" s="1"/>
  <c r="T94" i="1" s="1"/>
  <c r="J95" i="1"/>
  <c r="R95" i="1" s="1"/>
  <c r="T95" i="1" s="1"/>
  <c r="J96" i="1"/>
  <c r="R96" i="1" s="1"/>
  <c r="T96" i="1" s="1"/>
  <c r="J97" i="1"/>
  <c r="J98" i="1"/>
  <c r="R98" i="1" s="1"/>
  <c r="T98" i="1" s="1"/>
  <c r="J99" i="1"/>
  <c r="R99" i="1" s="1"/>
  <c r="T99" i="1" s="1"/>
  <c r="J100" i="1"/>
  <c r="R100" i="1" s="1"/>
  <c r="T100" i="1" s="1"/>
  <c r="J101" i="1"/>
  <c r="R101" i="1" s="1"/>
  <c r="T101" i="1" s="1"/>
  <c r="J102" i="1"/>
  <c r="J103" i="1"/>
  <c r="R103" i="1" s="1"/>
  <c r="T103" i="1" s="1"/>
  <c r="J104" i="1"/>
  <c r="R104" i="1" s="1"/>
  <c r="T104" i="1" s="1"/>
  <c r="J105" i="1"/>
  <c r="R105" i="1" s="1"/>
  <c r="T105" i="1" s="1"/>
  <c r="J106" i="1"/>
  <c r="R106" i="1" s="1"/>
  <c r="T106" i="1" s="1"/>
  <c r="J107" i="1"/>
  <c r="J108" i="1"/>
  <c r="R108" i="1" s="1"/>
  <c r="T108" i="1" s="1"/>
  <c r="J109" i="1"/>
  <c r="R109" i="1" s="1"/>
  <c r="T109" i="1" s="1"/>
  <c r="J110" i="1"/>
  <c r="J111" i="1"/>
  <c r="J112" i="1"/>
  <c r="R112" i="1" s="1"/>
  <c r="T112" i="1" s="1"/>
  <c r="J113" i="1"/>
  <c r="R113" i="1" s="1"/>
  <c r="T113" i="1" s="1"/>
  <c r="R114" i="1"/>
  <c r="T114" i="1" s="1"/>
  <c r="J115" i="1"/>
  <c r="R115" i="1" s="1"/>
  <c r="T115" i="1" s="1"/>
  <c r="J116" i="1"/>
  <c r="R116" i="1" s="1"/>
  <c r="T116" i="1" s="1"/>
  <c r="J117" i="1"/>
  <c r="R117" i="1" s="1"/>
  <c r="T117" i="1" s="1"/>
  <c r="J118" i="1"/>
  <c r="J119" i="1"/>
  <c r="R119" i="1" s="1"/>
  <c r="T119" i="1" s="1"/>
  <c r="J120" i="1"/>
  <c r="J121" i="1"/>
  <c r="R121" i="1" s="1"/>
  <c r="T121" i="1" s="1"/>
  <c r="J122" i="1"/>
  <c r="R122" i="1" s="1"/>
  <c r="T122" i="1" s="1"/>
  <c r="J123" i="1"/>
  <c r="R123" i="1" s="1"/>
  <c r="T123" i="1" s="1"/>
  <c r="J124" i="1"/>
  <c r="R124" i="1" s="1"/>
  <c r="T124" i="1" s="1"/>
  <c r="J125" i="1"/>
  <c r="R125" i="1" s="1"/>
  <c r="T125" i="1" s="1"/>
  <c r="J126" i="1"/>
  <c r="R126" i="1" s="1"/>
  <c r="T126" i="1" s="1"/>
  <c r="J127" i="1"/>
  <c r="R127" i="1" s="1"/>
  <c r="T127" i="1" s="1"/>
  <c r="J128" i="1"/>
  <c r="R128" i="1" s="1"/>
  <c r="T128" i="1" s="1"/>
  <c r="J129" i="1"/>
  <c r="R129" i="1" s="1"/>
  <c r="T129" i="1" s="1"/>
  <c r="J130" i="1"/>
  <c r="R130" i="1" s="1"/>
  <c r="T130" i="1" s="1"/>
  <c r="J131" i="1"/>
  <c r="J4" i="1"/>
  <c r="R4" i="1" s="1"/>
  <c r="T4" i="1" s="1"/>
  <c r="R88" i="1" l="1"/>
  <c r="T88" i="1" s="1"/>
  <c r="U88" i="1"/>
  <c r="R84" i="1"/>
  <c r="T84" i="1" s="1"/>
  <c r="U84" i="1"/>
  <c r="R76" i="1"/>
  <c r="T76" i="1" s="1"/>
  <c r="U76" i="1"/>
  <c r="R12" i="1"/>
  <c r="T12" i="1" s="1"/>
  <c r="U12" i="1"/>
  <c r="R111" i="1"/>
  <c r="T111" i="1" s="1"/>
  <c r="U111" i="1"/>
  <c r="R107" i="1"/>
  <c r="T107" i="1" s="1"/>
  <c r="U107" i="1"/>
  <c r="R83" i="1"/>
  <c r="T83" i="1" s="1"/>
  <c r="U83" i="1"/>
  <c r="R79" i="1"/>
  <c r="T79" i="1" s="1"/>
  <c r="U79" i="1"/>
  <c r="R59" i="1"/>
  <c r="T59" i="1" s="1"/>
  <c r="U59" i="1"/>
  <c r="R55" i="1"/>
  <c r="T55" i="1" s="1"/>
  <c r="U55" i="1"/>
  <c r="R47" i="1"/>
  <c r="T47" i="1" s="1"/>
  <c r="U47" i="1"/>
  <c r="R23" i="1"/>
  <c r="T23" i="1" s="1"/>
  <c r="U23" i="1"/>
  <c r="R120" i="1"/>
  <c r="T120" i="1" s="1"/>
  <c r="U120" i="1"/>
  <c r="R118" i="1"/>
  <c r="T118" i="1" s="1"/>
  <c r="U118" i="1"/>
  <c r="R110" i="1"/>
  <c r="T110" i="1" s="1"/>
  <c r="U110" i="1"/>
  <c r="R78" i="1"/>
  <c r="T78" i="1" s="1"/>
  <c r="U78" i="1"/>
  <c r="R66" i="1"/>
  <c r="T66" i="1" s="1"/>
  <c r="U66" i="1"/>
  <c r="R58" i="1"/>
  <c r="T58" i="1" s="1"/>
  <c r="U58" i="1"/>
  <c r="R46" i="1"/>
  <c r="T46" i="1" s="1"/>
  <c r="U46" i="1"/>
  <c r="R6" i="1"/>
  <c r="T6" i="1" s="1"/>
  <c r="U6" i="1"/>
  <c r="U3" i="1" s="1"/>
  <c r="V155" i="1" s="1"/>
  <c r="W155" i="1" s="1"/>
  <c r="R97" i="1"/>
  <c r="T97" i="1" s="1"/>
  <c r="U97" i="1"/>
  <c r="R89" i="1"/>
  <c r="T89" i="1" s="1"/>
  <c r="U89" i="1"/>
  <c r="R85" i="1"/>
  <c r="T85" i="1" s="1"/>
  <c r="U85" i="1"/>
  <c r="R77" i="1"/>
  <c r="T77" i="1" s="1"/>
  <c r="U77" i="1"/>
  <c r="R73" i="1"/>
  <c r="T73" i="1" s="1"/>
  <c r="U73" i="1"/>
  <c r="R21" i="1"/>
  <c r="T21" i="1" s="1"/>
  <c r="U21" i="1"/>
  <c r="R9" i="1"/>
  <c r="T9" i="1" s="1"/>
  <c r="U9" i="1"/>
  <c r="R131" i="1"/>
  <c r="T131" i="1" s="1"/>
  <c r="U131" i="1"/>
  <c r="R102" i="1"/>
  <c r="T102" i="1" s="1"/>
  <c r="U102" i="1"/>
  <c r="R18" i="1"/>
  <c r="T18" i="1" s="1"/>
  <c r="U18" i="1"/>
  <c r="R17" i="1"/>
  <c r="T17" i="1" s="1"/>
  <c r="U17" i="1"/>
  <c r="R31" i="1"/>
  <c r="T31" i="1" s="1"/>
  <c r="U31" i="1"/>
  <c r="R38" i="1"/>
  <c r="T38" i="1" s="1"/>
  <c r="U38" i="1"/>
  <c r="R75" i="1"/>
  <c r="T75" i="1" s="1"/>
  <c r="U7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4" i="1"/>
  <c r="V160" i="1" l="1"/>
  <c r="W160" i="1" s="1"/>
  <c r="V154" i="1"/>
  <c r="W154" i="1" s="1"/>
  <c r="V142" i="1"/>
  <c r="W142" i="1" s="1"/>
  <c r="V131" i="1"/>
  <c r="W131" i="1" s="1"/>
  <c r="V110" i="1"/>
  <c r="W110" i="1" s="1"/>
  <c r="V89" i="1"/>
  <c r="W89" i="1" s="1"/>
  <c r="V83" i="1"/>
  <c r="W83" i="1" s="1"/>
  <c r="V76" i="1"/>
  <c r="W76" i="1" s="1"/>
  <c r="V59" i="1"/>
  <c r="W59" i="1" s="1"/>
  <c r="V47" i="1"/>
  <c r="W47" i="1" s="1"/>
  <c r="V23" i="1"/>
  <c r="W23" i="1" s="1"/>
  <c r="V12" i="1"/>
  <c r="W12" i="1" s="1"/>
  <c r="V6" i="1"/>
  <c r="W6" i="1" s="1"/>
  <c r="V136" i="1"/>
  <c r="W136" i="1" s="1"/>
  <c r="V84" i="1"/>
  <c r="W84" i="1" s="1"/>
  <c r="V66" i="1"/>
  <c r="W66" i="1" s="1"/>
  <c r="V17" i="1"/>
  <c r="W17" i="1" s="1"/>
  <c r="V7" i="1"/>
  <c r="W7" i="1" s="1"/>
  <c r="V158" i="1"/>
  <c r="W158" i="1" s="1"/>
  <c r="V153" i="1"/>
  <c r="W153" i="1" s="1"/>
  <c r="V140" i="1"/>
  <c r="W140" i="1" s="1"/>
  <c r="V120" i="1"/>
  <c r="W120" i="1" s="1"/>
  <c r="V107" i="1"/>
  <c r="W107" i="1" s="1"/>
  <c r="V88" i="1"/>
  <c r="W88" i="1" s="1"/>
  <c r="V79" i="1"/>
  <c r="W79" i="1" s="1"/>
  <c r="V75" i="1"/>
  <c r="W75" i="1" s="1"/>
  <c r="V58" i="1"/>
  <c r="W58" i="1" s="1"/>
  <c r="V46" i="1"/>
  <c r="W46" i="1" s="1"/>
  <c r="V21" i="1"/>
  <c r="W21" i="1" s="1"/>
  <c r="V10" i="1"/>
  <c r="W10" i="1" s="1"/>
  <c r="V156" i="1"/>
  <c r="W156" i="1" s="1"/>
  <c r="V147" i="1"/>
  <c r="W147" i="1" s="1"/>
  <c r="V139" i="1"/>
  <c r="W139" i="1" s="1"/>
  <c r="V118" i="1"/>
  <c r="W118" i="1" s="1"/>
  <c r="V102" i="1"/>
  <c r="W102" i="1" s="1"/>
  <c r="V85" i="1"/>
  <c r="W85" i="1" s="1"/>
  <c r="V78" i="1"/>
  <c r="W78" i="1" s="1"/>
  <c r="V73" i="1"/>
  <c r="W73" i="1" s="1"/>
  <c r="V56" i="1"/>
  <c r="W56" i="1" s="1"/>
  <c r="V38" i="1"/>
  <c r="W38" i="1" s="1"/>
  <c r="V18" i="1"/>
  <c r="W18" i="1" s="1"/>
  <c r="V9" i="1"/>
  <c r="W9" i="1" s="1"/>
  <c r="V143" i="1"/>
  <c r="W143" i="1" s="1"/>
  <c r="V111" i="1"/>
  <c r="W111" i="1" s="1"/>
  <c r="V97" i="1"/>
  <c r="W97" i="1" s="1"/>
  <c r="V77" i="1"/>
  <c r="W77" i="1" s="1"/>
  <c r="V55" i="1"/>
  <c r="W55" i="1" s="1"/>
  <c r="V31" i="1"/>
  <c r="W31" i="1" s="1"/>
  <c r="V166" i="1" l="1"/>
  <c r="W3" i="1"/>
</calcChain>
</file>

<file path=xl/sharedStrings.xml><?xml version="1.0" encoding="utf-8"?>
<sst xmlns="http://schemas.openxmlformats.org/spreadsheetml/2006/main" count="206" uniqueCount="182">
  <si>
    <t>ΑΕΜ</t>
  </si>
  <si>
    <t>151695</t>
  </si>
  <si>
    <t>151423</t>
  </si>
  <si>
    <t>151691</t>
  </si>
  <si>
    <t>151146</t>
  </si>
  <si>
    <t>151381</t>
  </si>
  <si>
    <t>151157</t>
  </si>
  <si>
    <t>151557</t>
  </si>
  <si>
    <t>151918</t>
  </si>
  <si>
    <t>151262</t>
  </si>
  <si>
    <t>151540</t>
  </si>
  <si>
    <t>151519</t>
  </si>
  <si>
    <t>151684</t>
  </si>
  <si>
    <t>151676</t>
  </si>
  <si>
    <t>151648</t>
  </si>
  <si>
    <t>151532</t>
  </si>
  <si>
    <t>151517</t>
  </si>
  <si>
    <t>151167</t>
  </si>
  <si>
    <t>151739</t>
  </si>
  <si>
    <t>151378</t>
  </si>
  <si>
    <t>151478</t>
  </si>
  <si>
    <t>151767</t>
  </si>
  <si>
    <t>151383</t>
  </si>
  <si>
    <t>151742</t>
  </si>
  <si>
    <t>151633</t>
  </si>
  <si>
    <t>151261</t>
  </si>
  <si>
    <t>151213</t>
  </si>
  <si>
    <t>151313</t>
  </si>
  <si>
    <t>151697</t>
  </si>
  <si>
    <t>151581</t>
  </si>
  <si>
    <t>151585</t>
  </si>
  <si>
    <t>151360</t>
  </si>
  <si>
    <t>151715</t>
  </si>
  <si>
    <t>151671</t>
  </si>
  <si>
    <t>151643</t>
  </si>
  <si>
    <t>151759</t>
  </si>
  <si>
    <t>151662</t>
  </si>
  <si>
    <t>151577</t>
  </si>
  <si>
    <t>151401</t>
  </si>
  <si>
    <t>151612</t>
  </si>
  <si>
    <t>151686</t>
  </si>
  <si>
    <t>151638</t>
  </si>
  <si>
    <t>151729</t>
  </si>
  <si>
    <t>151320</t>
  </si>
  <si>
    <t>151735</t>
  </si>
  <si>
    <t>151636</t>
  </si>
  <si>
    <t>151332</t>
  </si>
  <si>
    <t>151754</t>
  </si>
  <si>
    <t>151674</t>
  </si>
  <si>
    <t>151758</t>
  </si>
  <si>
    <t>151766</t>
  </si>
  <si>
    <t>151564</t>
  </si>
  <si>
    <t>151278</t>
  </si>
  <si>
    <t>151570</t>
  </si>
  <si>
    <t>151725</t>
  </si>
  <si>
    <t>151621</t>
  </si>
  <si>
    <t>151685</t>
  </si>
  <si>
    <t>151718</t>
  </si>
  <si>
    <t>151387</t>
  </si>
  <si>
    <t>151743</t>
  </si>
  <si>
    <t>151520</t>
  </si>
  <si>
    <t>151768</t>
  </si>
  <si>
    <t>151660</t>
  </si>
  <si>
    <t>151650</t>
  </si>
  <si>
    <t>151692</t>
  </si>
  <si>
    <t>151700</t>
  </si>
  <si>
    <t>151736</t>
  </si>
  <si>
    <t>151408</t>
  </si>
  <si>
    <t>151679</t>
  </si>
  <si>
    <t>Εργασίες στο Σπίτι</t>
  </si>
  <si>
    <t>Αναθ/Αναγ.</t>
  </si>
  <si>
    <t>Συμπαρ.</t>
  </si>
  <si>
    <t>1η Πρόοδος</t>
  </si>
  <si>
    <t>1ο ΘΕΜΑ</t>
  </si>
  <si>
    <t>2ο ΘΕΜΑ</t>
  </si>
  <si>
    <t>ΒΑΘΜΟΣ</t>
  </si>
  <si>
    <t>SOFC</t>
  </si>
  <si>
    <t>PEM</t>
  </si>
  <si>
    <t>2η Πρόοδος</t>
  </si>
  <si>
    <t>ΤΕΛΙΚΗ</t>
  </si>
  <si>
    <t>ΒΑΘΜΟΛΟΓΙΑ</t>
  </si>
  <si>
    <t>151839</t>
  </si>
  <si>
    <t>151796</t>
  </si>
  <si>
    <t>151775</t>
  </si>
  <si>
    <t>151794</t>
  </si>
  <si>
    <t>151801</t>
  </si>
  <si>
    <t>151889</t>
  </si>
  <si>
    <t>151821</t>
  </si>
  <si>
    <t>151860</t>
  </si>
  <si>
    <t>151875</t>
  </si>
  <si>
    <t>151886</t>
  </si>
  <si>
    <t>151449</t>
  </si>
  <si>
    <t>151774</t>
  </si>
  <si>
    <t>151781</t>
  </si>
  <si>
    <t>151810</t>
  </si>
  <si>
    <t>151893</t>
  </si>
  <si>
    <t>151777</t>
  </si>
  <si>
    <t>151850</t>
  </si>
  <si>
    <t>151827</t>
  </si>
  <si>
    <t>151914</t>
  </si>
  <si>
    <t>151804</t>
  </si>
  <si>
    <t>151820</t>
  </si>
  <si>
    <t>151831</t>
  </si>
  <si>
    <t>151788</t>
  </si>
  <si>
    <t>151847</t>
  </si>
  <si>
    <t>151891</t>
  </si>
  <si>
    <t>151778</t>
  </si>
  <si>
    <t>151726</t>
  </si>
  <si>
    <t>151819</t>
  </si>
  <si>
    <t>151871</t>
  </si>
  <si>
    <t>151786</t>
  </si>
  <si>
    <t>151228</t>
  </si>
  <si>
    <t>151868</t>
  </si>
  <si>
    <t>151842</t>
  </si>
  <si>
    <t>151923</t>
  </si>
  <si>
    <t>151845</t>
  </si>
  <si>
    <t>151798</t>
  </si>
  <si>
    <t>151793</t>
  </si>
  <si>
    <t>151912</t>
  </si>
  <si>
    <t>151772</t>
  </si>
  <si>
    <t>151782</t>
  </si>
  <si>
    <t>151901</t>
  </si>
  <si>
    <t>151816</t>
  </si>
  <si>
    <t>151799</t>
  </si>
  <si>
    <t>151780</t>
  </si>
  <si>
    <t>151803</t>
  </si>
  <si>
    <t>151843</t>
  </si>
  <si>
    <t>151811</t>
  </si>
  <si>
    <t>151812</t>
  </si>
  <si>
    <t>151826</t>
  </si>
  <si>
    <t>151835</t>
  </si>
  <si>
    <t>151838</t>
  </si>
  <si>
    <t>151824</t>
  </si>
  <si>
    <t>151830</t>
  </si>
  <si>
    <t>151395</t>
  </si>
  <si>
    <t>151773</t>
  </si>
  <si>
    <t>151849</t>
  </si>
  <si>
    <t>151853</t>
  </si>
  <si>
    <t>151834</t>
  </si>
  <si>
    <t>151817</t>
  </si>
  <si>
    <t>151910</t>
  </si>
  <si>
    <t>151873</t>
  </si>
  <si>
    <t>151890</t>
  </si>
  <si>
    <t>151836</t>
  </si>
  <si>
    <t>151791</t>
  </si>
  <si>
    <t>151832</t>
  </si>
  <si>
    <t>151783</t>
  </si>
  <si>
    <t>151808</t>
  </si>
  <si>
    <t>151894</t>
  </si>
  <si>
    <t>151779</t>
  </si>
  <si>
    <t>151892</t>
  </si>
  <si>
    <t>151861</t>
  </si>
  <si>
    <t>151856</t>
  </si>
  <si>
    <t>151911</t>
  </si>
  <si>
    <t>151905</t>
  </si>
  <si>
    <t>151858</t>
  </si>
  <si>
    <t>151854</t>
  </si>
  <si>
    <t>151787</t>
  </si>
  <si>
    <t>151828</t>
  </si>
  <si>
    <t>151877</t>
  </si>
  <si>
    <t>151771</t>
  </si>
  <si>
    <t>151904</t>
  </si>
  <si>
    <t>151899</t>
  </si>
  <si>
    <t>151806</t>
  </si>
  <si>
    <t>151913</t>
  </si>
  <si>
    <t>151785</t>
  </si>
  <si>
    <t>151859</t>
  </si>
  <si>
    <t>151807</t>
  </si>
  <si>
    <t>151880</t>
  </si>
  <si>
    <t>151903</t>
  </si>
  <si>
    <t>151867</t>
  </si>
  <si>
    <t>151578</t>
  </si>
  <si>
    <t>151776</t>
  </si>
  <si>
    <t>Κ. Ψύξης</t>
  </si>
  <si>
    <t>3ο ΘΕΜΑ</t>
  </si>
  <si>
    <t>ΣΕΠ</t>
  </si>
  <si>
    <t>ΦΕΒ</t>
  </si>
  <si>
    <t>+</t>
  </si>
  <si>
    <t>-</t>
  </si>
  <si>
    <t>=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</si>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</sst>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1" fillId="3" borderId="0" xfId="0" applyFont="1" applyFill="1"/>
    <xf numFmtId="0" fontId="2" fillId="3" borderId="0" xfId="0" applyFont="1" applyFill="1"/>
    <xf numFmtId="0" fontId="2" fillId="2" borderId="0" xfId="0" applyFont="1" applyFill="1"/>
    <xf numFmtId="0" fontId="0" fillId="4" borderId="0" xfId="0" applyFill="1"/>
    <xf numFmtId="0" fontId="1" fillId="4" borderId="0" xfId="0" applyFont="1" applyFill="1"/>
    <xf numFmtId="0" fontId="0" fillId="4" borderId="0" xfId="0" applyFont="1" applyFill="1"/>
    <xf numFmtId="0" fontId="3" fillId="4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/>
    <xf numFmtId="2" fontId="2" fillId="4" borderId="0" xfId="0" applyNumberFormat="1" applyFont="1" applyFill="1"/>
    <xf numFmtId="2" fontId="2" fillId="0" borderId="0" xfId="0" applyNumberFormat="1" applyFont="1"/>
    <xf numFmtId="2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6"/>
  <sheetViews>
    <sheetView tabSelected="1" zoomScale="60" zoomScaleNormal="60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B1" sqref="B1:C1048576"/>
    </sheetView>
  </sheetViews>
  <sheetFormatPr defaultRowHeight="14.5" x14ac:dyDescent="0.35"/>
  <cols>
    <col min="3" max="3" width="10.54296875" bestFit="1" customWidth="1"/>
    <col min="4" max="4" width="10.6328125" bestFit="1" customWidth="1"/>
    <col min="5" max="6" width="10.1796875" customWidth="1"/>
    <col min="11" max="11" width="8.7265625" customWidth="1"/>
    <col min="14" max="15" width="8.7265625" style="1"/>
    <col min="21" max="21" width="8.7265625" style="13"/>
    <col min="22" max="22" width="8.7265625" style="7"/>
    <col min="23" max="23" width="7" customWidth="1"/>
  </cols>
  <sheetData>
    <row r="1" spans="1:23" x14ac:dyDescent="0.35">
      <c r="A1" s="4" t="s">
        <v>175</v>
      </c>
      <c r="C1" s="12" t="s">
        <v>69</v>
      </c>
      <c r="D1" s="12"/>
      <c r="E1" s="12"/>
      <c r="F1" s="12"/>
      <c r="G1" s="12" t="s">
        <v>72</v>
      </c>
      <c r="H1" s="12"/>
      <c r="I1" s="12"/>
      <c r="L1" s="12" t="s">
        <v>69</v>
      </c>
      <c r="M1" s="12"/>
      <c r="N1" s="12" t="s">
        <v>78</v>
      </c>
      <c r="O1" s="12"/>
    </row>
    <row r="2" spans="1:23" x14ac:dyDescent="0.35">
      <c r="A2" s="8" t="s">
        <v>176</v>
      </c>
      <c r="C2" s="2" t="s">
        <v>70</v>
      </c>
      <c r="D2" s="2" t="s">
        <v>70</v>
      </c>
      <c r="E2" s="2" t="s">
        <v>71</v>
      </c>
      <c r="F2" s="2" t="s">
        <v>173</v>
      </c>
      <c r="G2" s="2" t="s">
        <v>73</v>
      </c>
      <c r="H2" s="2" t="s">
        <v>74</v>
      </c>
      <c r="I2" s="2" t="s">
        <v>174</v>
      </c>
      <c r="L2" s="2" t="s">
        <v>76</v>
      </c>
      <c r="M2" s="2" t="s">
        <v>77</v>
      </c>
      <c r="N2" s="3" t="s">
        <v>76</v>
      </c>
      <c r="O2" s="3" t="s">
        <v>77</v>
      </c>
      <c r="V2" s="7" t="s">
        <v>79</v>
      </c>
    </row>
    <row r="3" spans="1:23" x14ac:dyDescent="0.35">
      <c r="A3" t="s">
        <v>0</v>
      </c>
      <c r="C3">
        <f>SUM(C4:C165)</f>
        <v>52</v>
      </c>
      <c r="D3">
        <f>SUM(D4:D165)</f>
        <v>49</v>
      </c>
      <c r="E3">
        <f>SUM(E4:E165)</f>
        <v>39</v>
      </c>
      <c r="F3">
        <f>SUM(F4:F165)</f>
        <v>39</v>
      </c>
      <c r="J3" s="1" t="s">
        <v>75</v>
      </c>
      <c r="P3" s="1" t="s">
        <v>75</v>
      </c>
      <c r="U3" s="15">
        <f>MAX(U6:U165)</f>
        <v>9.625</v>
      </c>
      <c r="V3" s="7" t="s">
        <v>80</v>
      </c>
      <c r="W3">
        <f>SUM(W4:W165)</f>
        <v>26</v>
      </c>
    </row>
    <row r="4" spans="1:23" x14ac:dyDescent="0.35">
      <c r="A4" t="s">
        <v>81</v>
      </c>
      <c r="B4">
        <v>8</v>
      </c>
      <c r="C4">
        <v>1</v>
      </c>
      <c r="D4">
        <v>1</v>
      </c>
      <c r="E4">
        <v>1</v>
      </c>
      <c r="G4">
        <v>7</v>
      </c>
      <c r="H4">
        <v>5</v>
      </c>
      <c r="J4" s="1">
        <f>SUM(C4:F4)/8+SUM(G4:I4)/4</f>
        <v>3.375</v>
      </c>
      <c r="K4">
        <f>MIN(G4:I4)</f>
        <v>5</v>
      </c>
      <c r="L4">
        <v>1</v>
      </c>
      <c r="M4">
        <v>1</v>
      </c>
      <c r="N4" s="1">
        <v>10</v>
      </c>
      <c r="O4" s="1">
        <v>10</v>
      </c>
      <c r="P4" s="1">
        <f>SUM(L4:M4)/4+SUM(N4:O4)/4</f>
        <v>5.5</v>
      </c>
      <c r="R4">
        <f>IF(J4&lt;2,0,1)</f>
        <v>1</v>
      </c>
      <c r="S4">
        <f>IF(P4&lt;2,0,1)</f>
        <v>1</v>
      </c>
      <c r="T4">
        <f>IF(R4+S4=2,J4+P4,0)</f>
        <v>8.875</v>
      </c>
      <c r="W4" s="8">
        <f t="shared" ref="W4:W67" si="0">IF(V4&lt;4,0,1)</f>
        <v>0</v>
      </c>
    </row>
    <row r="5" spans="1:23" x14ac:dyDescent="0.35">
      <c r="A5" t="s">
        <v>82</v>
      </c>
      <c r="B5">
        <v>8</v>
      </c>
      <c r="J5" s="1">
        <f t="shared" ref="J5:J68" si="1">SUM(C5:F5)/8+SUM(G5:I5)/4</f>
        <v>0</v>
      </c>
      <c r="K5">
        <f t="shared" ref="K5:K68" si="2">MIN(G5:I5)</f>
        <v>0</v>
      </c>
      <c r="P5" s="1">
        <f t="shared" ref="P5:P68" si="3">SUM(L5:M5)/4+SUM(N5:O5)/4</f>
        <v>0</v>
      </c>
      <c r="R5">
        <f t="shared" ref="R5:R68" si="4">IF(J5&lt;2,0,1)</f>
        <v>0</v>
      </c>
      <c r="S5">
        <f t="shared" ref="S5:S68" si="5">IF(P5&lt;2,0,1)</f>
        <v>0</v>
      </c>
      <c r="T5">
        <f t="shared" ref="T5:T68" si="6">IF(R5+S5=2,J5+P5,0)</f>
        <v>0</v>
      </c>
      <c r="W5" s="8">
        <f t="shared" si="0"/>
        <v>0</v>
      </c>
    </row>
    <row r="6" spans="1:23" s="8" customFormat="1" x14ac:dyDescent="0.35">
      <c r="A6" s="8" t="s">
        <v>83</v>
      </c>
      <c r="B6" s="8">
        <v>8</v>
      </c>
      <c r="G6" s="8">
        <v>1</v>
      </c>
      <c r="H6" s="8">
        <v>6</v>
      </c>
      <c r="I6" s="8" t="s">
        <v>180</v>
      </c>
      <c r="J6" s="9">
        <f t="shared" si="1"/>
        <v>1.75</v>
      </c>
      <c r="K6" s="8">
        <f t="shared" si="2"/>
        <v>1</v>
      </c>
      <c r="N6" s="9">
        <v>2</v>
      </c>
      <c r="O6" s="9">
        <v>2</v>
      </c>
      <c r="P6" s="9">
        <f>SUM(L6:M6)/4+SUM(N6:O6)/4</f>
        <v>1</v>
      </c>
      <c r="R6" s="8">
        <f t="shared" si="4"/>
        <v>0</v>
      </c>
      <c r="S6" s="8">
        <f t="shared" si="5"/>
        <v>0</v>
      </c>
      <c r="T6" s="8">
        <f>IF(R6+S6=2,J6+P6,0)</f>
        <v>0</v>
      </c>
      <c r="U6" s="14">
        <f>J6+P6</f>
        <v>2.75</v>
      </c>
      <c r="V6" s="14">
        <f>U6*10/$U$3</f>
        <v>2.8571428571428572</v>
      </c>
      <c r="W6" s="8">
        <f t="shared" si="0"/>
        <v>0</v>
      </c>
    </row>
    <row r="7" spans="1:23" s="8" customFormat="1" x14ac:dyDescent="0.35">
      <c r="A7" s="8" t="s">
        <v>84</v>
      </c>
      <c r="B7" s="8">
        <v>8</v>
      </c>
      <c r="G7" s="8">
        <v>6</v>
      </c>
      <c r="H7" s="8">
        <v>6</v>
      </c>
      <c r="I7" s="8" t="s">
        <v>180</v>
      </c>
      <c r="J7" s="9">
        <f>SUM(C7:F7)/8+SUM(G7:I7)/4</f>
        <v>3</v>
      </c>
      <c r="K7" s="8">
        <f t="shared" si="2"/>
        <v>6</v>
      </c>
      <c r="N7" s="9">
        <v>5</v>
      </c>
      <c r="O7" s="9">
        <v>4</v>
      </c>
      <c r="P7" s="9">
        <f t="shared" si="3"/>
        <v>2.25</v>
      </c>
      <c r="R7" s="8">
        <f t="shared" si="4"/>
        <v>1</v>
      </c>
      <c r="S7" s="8">
        <f t="shared" si="5"/>
        <v>1</v>
      </c>
      <c r="T7" s="8">
        <f t="shared" si="6"/>
        <v>5.25</v>
      </c>
      <c r="U7" s="14">
        <f>J7+P7</f>
        <v>5.25</v>
      </c>
      <c r="V7" s="14">
        <f>U7*10/$U$3</f>
        <v>5.4545454545454541</v>
      </c>
      <c r="W7" s="8">
        <f t="shared" si="0"/>
        <v>1</v>
      </c>
    </row>
    <row r="8" spans="1:23" x14ac:dyDescent="0.35">
      <c r="A8" t="s">
        <v>85</v>
      </c>
      <c r="B8">
        <v>8</v>
      </c>
      <c r="E8">
        <v>1</v>
      </c>
      <c r="F8">
        <v>1</v>
      </c>
      <c r="J8" s="1">
        <f t="shared" si="1"/>
        <v>0.25</v>
      </c>
      <c r="K8">
        <f t="shared" si="2"/>
        <v>0</v>
      </c>
      <c r="L8">
        <v>1</v>
      </c>
      <c r="M8">
        <v>1</v>
      </c>
      <c r="P8" s="1">
        <f t="shared" si="3"/>
        <v>0.5</v>
      </c>
      <c r="R8">
        <f t="shared" si="4"/>
        <v>0</v>
      </c>
      <c r="S8">
        <f t="shared" si="5"/>
        <v>0</v>
      </c>
      <c r="T8">
        <f t="shared" si="6"/>
        <v>0</v>
      </c>
      <c r="U8" s="15"/>
      <c r="W8" s="8">
        <f t="shared" si="0"/>
        <v>0</v>
      </c>
    </row>
    <row r="9" spans="1:23" s="8" customFormat="1" x14ac:dyDescent="0.35">
      <c r="A9" s="8" t="s">
        <v>1</v>
      </c>
      <c r="B9" s="8">
        <v>10</v>
      </c>
      <c r="G9" s="8">
        <v>6</v>
      </c>
      <c r="H9" s="8">
        <v>8</v>
      </c>
      <c r="I9" s="8" t="s">
        <v>181</v>
      </c>
      <c r="J9" s="9">
        <f t="shared" si="1"/>
        <v>3.5</v>
      </c>
      <c r="K9" s="8">
        <f t="shared" si="2"/>
        <v>6</v>
      </c>
      <c r="N9" s="9">
        <v>8</v>
      </c>
      <c r="O9" s="9">
        <v>10</v>
      </c>
      <c r="P9" s="9">
        <f t="shared" si="3"/>
        <v>4.5</v>
      </c>
      <c r="R9" s="8">
        <f t="shared" si="4"/>
        <v>1</v>
      </c>
      <c r="S9" s="8">
        <f t="shared" si="5"/>
        <v>1</v>
      </c>
      <c r="T9" s="8">
        <f t="shared" si="6"/>
        <v>8</v>
      </c>
      <c r="U9" s="14">
        <f t="shared" ref="U9:U10" si="7">J9+P9</f>
        <v>8</v>
      </c>
      <c r="V9" s="14">
        <f t="shared" ref="V9:V10" si="8">U9*10/$U$3</f>
        <v>8.3116883116883109</v>
      </c>
      <c r="W9" s="8">
        <f t="shared" si="0"/>
        <v>1</v>
      </c>
    </row>
    <row r="10" spans="1:23" s="8" customFormat="1" x14ac:dyDescent="0.35">
      <c r="A10" s="8" t="s">
        <v>86</v>
      </c>
      <c r="B10" s="8">
        <v>8</v>
      </c>
      <c r="F10" s="8">
        <v>1</v>
      </c>
      <c r="G10" s="8">
        <v>10</v>
      </c>
      <c r="H10" s="8">
        <v>9</v>
      </c>
      <c r="J10" s="9">
        <f>SUM(C10:F10)/8+SUM(G10:I10)/4</f>
        <v>4.875</v>
      </c>
      <c r="K10" s="8">
        <f t="shared" si="2"/>
        <v>9</v>
      </c>
      <c r="M10" s="8">
        <v>1</v>
      </c>
      <c r="N10" s="9">
        <v>10</v>
      </c>
      <c r="O10" s="9">
        <v>8</v>
      </c>
      <c r="P10" s="9">
        <f t="shared" si="3"/>
        <v>4.75</v>
      </c>
      <c r="R10" s="8">
        <f t="shared" si="4"/>
        <v>1</v>
      </c>
      <c r="S10" s="8">
        <f t="shared" si="5"/>
        <v>1</v>
      </c>
      <c r="T10" s="8">
        <f t="shared" si="6"/>
        <v>9.625</v>
      </c>
      <c r="U10" s="14">
        <f t="shared" si="7"/>
        <v>9.625</v>
      </c>
      <c r="V10" s="14">
        <f t="shared" si="8"/>
        <v>10</v>
      </c>
      <c r="W10" s="8">
        <f t="shared" si="0"/>
        <v>1</v>
      </c>
    </row>
    <row r="11" spans="1:23" x14ac:dyDescent="0.35">
      <c r="A11" t="s">
        <v>87</v>
      </c>
      <c r="B11">
        <v>8</v>
      </c>
      <c r="J11" s="1">
        <f t="shared" si="1"/>
        <v>0</v>
      </c>
      <c r="K11">
        <f t="shared" si="2"/>
        <v>0</v>
      </c>
      <c r="P11" s="1">
        <f t="shared" si="3"/>
        <v>0</v>
      </c>
      <c r="R11">
        <f t="shared" si="4"/>
        <v>0</v>
      </c>
      <c r="S11">
        <f t="shared" si="5"/>
        <v>0</v>
      </c>
      <c r="T11">
        <f t="shared" si="6"/>
        <v>0</v>
      </c>
      <c r="U11" s="15"/>
      <c r="W11" s="8">
        <f t="shared" si="0"/>
        <v>0</v>
      </c>
    </row>
    <row r="12" spans="1:23" s="8" customFormat="1" x14ac:dyDescent="0.35">
      <c r="A12" s="8" t="s">
        <v>88</v>
      </c>
      <c r="B12" s="8">
        <v>8</v>
      </c>
      <c r="G12" s="8">
        <v>6</v>
      </c>
      <c r="H12" s="8">
        <v>7</v>
      </c>
      <c r="I12" s="8" t="s">
        <v>178</v>
      </c>
      <c r="J12" s="9">
        <f t="shared" si="1"/>
        <v>3.25</v>
      </c>
      <c r="K12" s="8">
        <f t="shared" si="2"/>
        <v>6</v>
      </c>
      <c r="N12" s="9">
        <v>9</v>
      </c>
      <c r="O12" s="9">
        <v>3</v>
      </c>
      <c r="P12" s="9">
        <f t="shared" si="3"/>
        <v>3</v>
      </c>
      <c r="R12" s="8">
        <f t="shared" si="4"/>
        <v>1</v>
      </c>
      <c r="S12" s="8">
        <f t="shared" si="5"/>
        <v>1</v>
      </c>
      <c r="T12" s="8">
        <f t="shared" si="6"/>
        <v>6.25</v>
      </c>
      <c r="U12" s="14">
        <f>J12+P12</f>
        <v>6.25</v>
      </c>
      <c r="V12" s="14">
        <f>U12*10/$U$3</f>
        <v>6.4935064935064934</v>
      </c>
      <c r="W12" s="8">
        <f t="shared" si="0"/>
        <v>1</v>
      </c>
    </row>
    <row r="13" spans="1:23" x14ac:dyDescent="0.35">
      <c r="A13" t="s">
        <v>89</v>
      </c>
      <c r="B13">
        <v>8</v>
      </c>
      <c r="J13" s="1">
        <f t="shared" si="1"/>
        <v>0</v>
      </c>
      <c r="K13">
        <f t="shared" si="2"/>
        <v>0</v>
      </c>
      <c r="P13" s="1">
        <f t="shared" si="3"/>
        <v>0</v>
      </c>
      <c r="R13">
        <f t="shared" si="4"/>
        <v>0</v>
      </c>
      <c r="S13">
        <f t="shared" si="5"/>
        <v>0</v>
      </c>
      <c r="T13">
        <f t="shared" si="6"/>
        <v>0</v>
      </c>
      <c r="U13" s="15"/>
      <c r="W13" s="8">
        <f t="shared" si="0"/>
        <v>0</v>
      </c>
    </row>
    <row r="14" spans="1:23" x14ac:dyDescent="0.35">
      <c r="A14" t="s">
        <v>90</v>
      </c>
      <c r="B14">
        <v>8</v>
      </c>
      <c r="J14" s="1">
        <f t="shared" si="1"/>
        <v>0</v>
      </c>
      <c r="K14">
        <f t="shared" si="2"/>
        <v>0</v>
      </c>
      <c r="P14" s="1">
        <f t="shared" si="3"/>
        <v>0</v>
      </c>
      <c r="R14">
        <f t="shared" si="4"/>
        <v>0</v>
      </c>
      <c r="S14">
        <f t="shared" si="5"/>
        <v>0</v>
      </c>
      <c r="T14">
        <f t="shared" si="6"/>
        <v>0</v>
      </c>
      <c r="U14" s="15"/>
      <c r="W14" s="8">
        <f t="shared" si="0"/>
        <v>0</v>
      </c>
    </row>
    <row r="15" spans="1:23" x14ac:dyDescent="0.35">
      <c r="A15" t="s">
        <v>91</v>
      </c>
      <c r="B15">
        <v>14</v>
      </c>
      <c r="J15" s="1">
        <f t="shared" si="1"/>
        <v>0</v>
      </c>
      <c r="K15">
        <f t="shared" si="2"/>
        <v>0</v>
      </c>
      <c r="P15" s="1">
        <f t="shared" si="3"/>
        <v>0</v>
      </c>
      <c r="R15">
        <f t="shared" si="4"/>
        <v>0</v>
      </c>
      <c r="S15">
        <f t="shared" si="5"/>
        <v>0</v>
      </c>
      <c r="T15">
        <f t="shared" si="6"/>
        <v>0</v>
      </c>
      <c r="U15" s="15"/>
      <c r="W15" s="8">
        <f t="shared" si="0"/>
        <v>0</v>
      </c>
    </row>
    <row r="16" spans="1:23" x14ac:dyDescent="0.35">
      <c r="A16" t="s">
        <v>92</v>
      </c>
      <c r="B16">
        <v>8</v>
      </c>
      <c r="C16">
        <v>1</v>
      </c>
      <c r="D16">
        <v>1</v>
      </c>
      <c r="G16">
        <v>10</v>
      </c>
      <c r="H16">
        <v>10</v>
      </c>
      <c r="J16" s="1">
        <f t="shared" si="1"/>
        <v>5.25</v>
      </c>
      <c r="K16">
        <f t="shared" si="2"/>
        <v>10</v>
      </c>
      <c r="L16">
        <v>1</v>
      </c>
      <c r="M16">
        <v>1</v>
      </c>
      <c r="N16" s="1">
        <v>10</v>
      </c>
      <c r="O16" s="1">
        <v>10</v>
      </c>
      <c r="P16" s="1">
        <f t="shared" si="3"/>
        <v>5.5</v>
      </c>
      <c r="R16">
        <f t="shared" si="4"/>
        <v>1</v>
      </c>
      <c r="S16">
        <f t="shared" si="5"/>
        <v>1</v>
      </c>
      <c r="T16">
        <f t="shared" si="6"/>
        <v>10.75</v>
      </c>
      <c r="U16" s="15"/>
      <c r="W16" s="8">
        <f t="shared" si="0"/>
        <v>0</v>
      </c>
    </row>
    <row r="17" spans="1:23" s="8" customFormat="1" x14ac:dyDescent="0.35">
      <c r="A17" s="8" t="s">
        <v>93</v>
      </c>
      <c r="B17" s="8">
        <v>8</v>
      </c>
      <c r="C17" s="8">
        <v>1</v>
      </c>
      <c r="D17" s="8">
        <v>1</v>
      </c>
      <c r="E17" s="8">
        <v>1</v>
      </c>
      <c r="F17" s="8">
        <v>1</v>
      </c>
      <c r="G17" s="8">
        <v>3</v>
      </c>
      <c r="H17" s="8">
        <v>8</v>
      </c>
      <c r="I17" s="8" t="s">
        <v>178</v>
      </c>
      <c r="J17" s="9">
        <f t="shared" si="1"/>
        <v>3.25</v>
      </c>
      <c r="K17" s="8">
        <f t="shared" si="2"/>
        <v>3</v>
      </c>
      <c r="L17" s="8">
        <v>1</v>
      </c>
      <c r="M17" s="8">
        <v>1</v>
      </c>
      <c r="N17" s="9">
        <v>5</v>
      </c>
      <c r="O17" s="9">
        <v>4</v>
      </c>
      <c r="P17" s="9">
        <f t="shared" si="3"/>
        <v>2.75</v>
      </c>
      <c r="R17" s="8">
        <f t="shared" si="4"/>
        <v>1</v>
      </c>
      <c r="S17" s="8">
        <f t="shared" si="5"/>
        <v>1</v>
      </c>
      <c r="T17" s="8">
        <f t="shared" si="6"/>
        <v>6</v>
      </c>
      <c r="U17" s="14">
        <f t="shared" ref="U17:U18" si="9">J17+P17</f>
        <v>6</v>
      </c>
      <c r="V17" s="14">
        <f t="shared" ref="V17:V18" si="10">U17*10/$U$3</f>
        <v>6.2337662337662341</v>
      </c>
      <c r="W17" s="8">
        <f t="shared" si="0"/>
        <v>1</v>
      </c>
    </row>
    <row r="18" spans="1:23" s="8" customFormat="1" x14ac:dyDescent="0.35">
      <c r="A18" s="8" t="s">
        <v>94</v>
      </c>
      <c r="B18" s="8">
        <v>8</v>
      </c>
      <c r="G18" s="8">
        <v>0</v>
      </c>
      <c r="H18" s="8">
        <v>5</v>
      </c>
      <c r="I18" s="8" t="s">
        <v>178</v>
      </c>
      <c r="J18" s="9">
        <f t="shared" si="1"/>
        <v>1.25</v>
      </c>
      <c r="K18" s="8">
        <f t="shared" si="2"/>
        <v>0</v>
      </c>
      <c r="N18" s="9">
        <v>8</v>
      </c>
      <c r="O18" s="9">
        <v>7</v>
      </c>
      <c r="P18" s="9">
        <f t="shared" si="3"/>
        <v>3.75</v>
      </c>
      <c r="R18" s="8">
        <f t="shared" si="4"/>
        <v>0</v>
      </c>
      <c r="S18" s="8">
        <f t="shared" si="5"/>
        <v>1</v>
      </c>
      <c r="T18" s="8">
        <f t="shared" si="6"/>
        <v>0</v>
      </c>
      <c r="U18" s="14">
        <f t="shared" si="9"/>
        <v>5</v>
      </c>
      <c r="V18" s="14">
        <f t="shared" si="10"/>
        <v>5.1948051948051948</v>
      </c>
      <c r="W18" s="8">
        <f t="shared" si="0"/>
        <v>1</v>
      </c>
    </row>
    <row r="19" spans="1:23" x14ac:dyDescent="0.35">
      <c r="A19" t="s">
        <v>2</v>
      </c>
      <c r="B19">
        <v>14</v>
      </c>
      <c r="J19" s="1">
        <f t="shared" si="1"/>
        <v>0</v>
      </c>
      <c r="K19">
        <f t="shared" si="2"/>
        <v>0</v>
      </c>
      <c r="P19" s="1">
        <f t="shared" si="3"/>
        <v>0</v>
      </c>
      <c r="R19">
        <f t="shared" si="4"/>
        <v>0</v>
      </c>
      <c r="S19">
        <f t="shared" si="5"/>
        <v>0</v>
      </c>
      <c r="T19">
        <f t="shared" si="6"/>
        <v>0</v>
      </c>
      <c r="U19" s="15"/>
      <c r="W19" s="8">
        <f t="shared" si="0"/>
        <v>0</v>
      </c>
    </row>
    <row r="20" spans="1:23" x14ac:dyDescent="0.35">
      <c r="A20" t="s">
        <v>95</v>
      </c>
      <c r="B20">
        <v>8</v>
      </c>
      <c r="C20">
        <v>1</v>
      </c>
      <c r="D20">
        <v>1</v>
      </c>
      <c r="E20">
        <v>1</v>
      </c>
      <c r="F20">
        <v>1</v>
      </c>
      <c r="G20">
        <v>7</v>
      </c>
      <c r="H20">
        <v>5</v>
      </c>
      <c r="J20" s="1">
        <f t="shared" si="1"/>
        <v>3.5</v>
      </c>
      <c r="K20">
        <f t="shared" si="2"/>
        <v>5</v>
      </c>
      <c r="L20">
        <v>1</v>
      </c>
      <c r="N20" s="1">
        <v>7</v>
      </c>
      <c r="O20" s="1">
        <v>7</v>
      </c>
      <c r="P20" s="1">
        <f t="shared" si="3"/>
        <v>3.75</v>
      </c>
      <c r="R20">
        <f t="shared" si="4"/>
        <v>1</v>
      </c>
      <c r="S20">
        <f t="shared" si="5"/>
        <v>1</v>
      </c>
      <c r="T20">
        <f t="shared" si="6"/>
        <v>7.25</v>
      </c>
      <c r="U20" s="15"/>
      <c r="W20" s="8">
        <f t="shared" si="0"/>
        <v>0</v>
      </c>
    </row>
    <row r="21" spans="1:23" s="8" customFormat="1" x14ac:dyDescent="0.35">
      <c r="A21" s="8" t="s">
        <v>96</v>
      </c>
      <c r="B21" s="8">
        <v>8</v>
      </c>
      <c r="C21" s="8">
        <v>1</v>
      </c>
      <c r="D21" s="8">
        <v>1</v>
      </c>
      <c r="G21" s="8">
        <v>0</v>
      </c>
      <c r="H21" s="8">
        <v>2</v>
      </c>
      <c r="I21" s="8" t="s">
        <v>179</v>
      </c>
      <c r="J21" s="9">
        <f t="shared" si="1"/>
        <v>0.75</v>
      </c>
      <c r="K21" s="8">
        <f t="shared" si="2"/>
        <v>0</v>
      </c>
      <c r="N21" s="9">
        <v>1</v>
      </c>
      <c r="O21" s="9">
        <v>1</v>
      </c>
      <c r="P21" s="9">
        <f t="shared" si="3"/>
        <v>0.5</v>
      </c>
      <c r="R21" s="8">
        <f t="shared" si="4"/>
        <v>0</v>
      </c>
      <c r="S21" s="8">
        <f t="shared" si="5"/>
        <v>0</v>
      </c>
      <c r="T21" s="8">
        <f t="shared" si="6"/>
        <v>0</v>
      </c>
      <c r="U21" s="14">
        <f>J21+P21</f>
        <v>1.25</v>
      </c>
      <c r="V21" s="14">
        <f>U21*10/$U$3</f>
        <v>1.2987012987012987</v>
      </c>
      <c r="W21" s="8">
        <f t="shared" si="0"/>
        <v>0</v>
      </c>
    </row>
    <row r="22" spans="1:23" x14ac:dyDescent="0.35">
      <c r="A22" t="s">
        <v>3</v>
      </c>
      <c r="B22">
        <v>10</v>
      </c>
      <c r="G22">
        <v>3</v>
      </c>
      <c r="H22">
        <v>6</v>
      </c>
      <c r="J22" s="1">
        <f t="shared" si="1"/>
        <v>2.25</v>
      </c>
      <c r="K22">
        <f t="shared" si="2"/>
        <v>3</v>
      </c>
      <c r="N22" s="1">
        <v>9</v>
      </c>
      <c r="O22" s="1">
        <v>8</v>
      </c>
      <c r="P22" s="1">
        <f t="shared" si="3"/>
        <v>4.25</v>
      </c>
      <c r="R22">
        <f t="shared" si="4"/>
        <v>1</v>
      </c>
      <c r="S22">
        <f t="shared" si="5"/>
        <v>1</v>
      </c>
      <c r="T22">
        <f t="shared" si="6"/>
        <v>6.5</v>
      </c>
      <c r="U22" s="15"/>
      <c r="W22" s="8">
        <f t="shared" si="0"/>
        <v>0</v>
      </c>
    </row>
    <row r="23" spans="1:23" s="8" customFormat="1" x14ac:dyDescent="0.35">
      <c r="A23" s="8" t="s">
        <v>97</v>
      </c>
      <c r="B23" s="8">
        <v>8</v>
      </c>
      <c r="G23" s="8">
        <v>0</v>
      </c>
      <c r="H23" s="8">
        <v>5</v>
      </c>
      <c r="J23" s="9">
        <f t="shared" si="1"/>
        <v>1.25</v>
      </c>
      <c r="K23" s="8">
        <f t="shared" si="2"/>
        <v>0</v>
      </c>
      <c r="N23" s="9">
        <v>5</v>
      </c>
      <c r="O23" s="9">
        <v>4</v>
      </c>
      <c r="P23" s="9">
        <f t="shared" si="3"/>
        <v>2.25</v>
      </c>
      <c r="R23" s="8">
        <f t="shared" si="4"/>
        <v>0</v>
      </c>
      <c r="S23" s="8">
        <f t="shared" si="5"/>
        <v>1</v>
      </c>
      <c r="T23" s="8">
        <f t="shared" si="6"/>
        <v>0</v>
      </c>
      <c r="U23" s="14">
        <f>J23+P23</f>
        <v>3.5</v>
      </c>
      <c r="V23" s="14">
        <f>U23*10/$U$3</f>
        <v>3.6363636363636362</v>
      </c>
      <c r="W23" s="8">
        <f t="shared" si="0"/>
        <v>0</v>
      </c>
    </row>
    <row r="24" spans="1:23" x14ac:dyDescent="0.35">
      <c r="A24" t="s">
        <v>4</v>
      </c>
      <c r="B24">
        <v>18</v>
      </c>
      <c r="J24" s="1">
        <f t="shared" si="1"/>
        <v>0</v>
      </c>
      <c r="K24">
        <f t="shared" si="2"/>
        <v>0</v>
      </c>
      <c r="P24" s="1">
        <f t="shared" si="3"/>
        <v>0</v>
      </c>
      <c r="R24">
        <f t="shared" si="4"/>
        <v>0</v>
      </c>
      <c r="S24">
        <f t="shared" si="5"/>
        <v>0</v>
      </c>
      <c r="T24">
        <f t="shared" si="6"/>
        <v>0</v>
      </c>
      <c r="U24" s="15"/>
      <c r="W24" s="8">
        <f t="shared" si="0"/>
        <v>0</v>
      </c>
    </row>
    <row r="25" spans="1:23" x14ac:dyDescent="0.35">
      <c r="A25" t="s">
        <v>98</v>
      </c>
      <c r="B25">
        <v>8</v>
      </c>
      <c r="J25" s="1">
        <f t="shared" si="1"/>
        <v>0</v>
      </c>
      <c r="K25">
        <f t="shared" si="2"/>
        <v>0</v>
      </c>
      <c r="P25" s="1">
        <f t="shared" si="3"/>
        <v>0</v>
      </c>
      <c r="R25">
        <f t="shared" si="4"/>
        <v>0</v>
      </c>
      <c r="S25">
        <f t="shared" si="5"/>
        <v>0</v>
      </c>
      <c r="T25">
        <f t="shared" si="6"/>
        <v>0</v>
      </c>
      <c r="U25" s="15"/>
      <c r="W25" s="8">
        <f t="shared" si="0"/>
        <v>0</v>
      </c>
    </row>
    <row r="26" spans="1:23" x14ac:dyDescent="0.35">
      <c r="A26" t="s">
        <v>99</v>
      </c>
      <c r="B26">
        <v>8</v>
      </c>
      <c r="J26" s="1">
        <f t="shared" si="1"/>
        <v>0</v>
      </c>
      <c r="K26">
        <f t="shared" si="2"/>
        <v>0</v>
      </c>
      <c r="P26" s="1">
        <f t="shared" si="3"/>
        <v>0</v>
      </c>
      <c r="R26">
        <f t="shared" si="4"/>
        <v>0</v>
      </c>
      <c r="S26">
        <f t="shared" si="5"/>
        <v>0</v>
      </c>
      <c r="T26">
        <f t="shared" si="6"/>
        <v>0</v>
      </c>
      <c r="U26" s="15"/>
      <c r="W26" s="8">
        <f t="shared" si="0"/>
        <v>0</v>
      </c>
    </row>
    <row r="27" spans="1:23" x14ac:dyDescent="0.35">
      <c r="A27" t="s">
        <v>5</v>
      </c>
      <c r="B27">
        <v>16</v>
      </c>
      <c r="J27" s="1">
        <f t="shared" si="1"/>
        <v>0</v>
      </c>
      <c r="K27">
        <f t="shared" si="2"/>
        <v>0</v>
      </c>
      <c r="P27" s="1">
        <f t="shared" si="3"/>
        <v>0</v>
      </c>
      <c r="R27">
        <f t="shared" si="4"/>
        <v>0</v>
      </c>
      <c r="S27">
        <f t="shared" si="5"/>
        <v>0</v>
      </c>
      <c r="T27">
        <f t="shared" si="6"/>
        <v>0</v>
      </c>
      <c r="U27" s="15"/>
      <c r="W27" s="8">
        <f t="shared" si="0"/>
        <v>0</v>
      </c>
    </row>
    <row r="28" spans="1:23" x14ac:dyDescent="0.35">
      <c r="A28" t="s">
        <v>6</v>
      </c>
      <c r="B28">
        <v>18</v>
      </c>
      <c r="J28" s="1">
        <f t="shared" si="1"/>
        <v>0</v>
      </c>
      <c r="K28">
        <f t="shared" si="2"/>
        <v>0</v>
      </c>
      <c r="P28" s="1">
        <f t="shared" si="3"/>
        <v>0</v>
      </c>
      <c r="R28">
        <f t="shared" si="4"/>
        <v>0</v>
      </c>
      <c r="S28">
        <f t="shared" si="5"/>
        <v>0</v>
      </c>
      <c r="T28">
        <f t="shared" si="6"/>
        <v>0</v>
      </c>
      <c r="U28" s="15"/>
      <c r="W28" s="8">
        <f t="shared" si="0"/>
        <v>0</v>
      </c>
    </row>
    <row r="29" spans="1:23" x14ac:dyDescent="0.35">
      <c r="A29" t="s">
        <v>100</v>
      </c>
      <c r="B29">
        <v>8</v>
      </c>
      <c r="J29" s="1">
        <f t="shared" si="1"/>
        <v>0</v>
      </c>
      <c r="K29">
        <f t="shared" si="2"/>
        <v>0</v>
      </c>
      <c r="P29" s="1">
        <f t="shared" si="3"/>
        <v>0</v>
      </c>
      <c r="R29">
        <f t="shared" si="4"/>
        <v>0</v>
      </c>
      <c r="S29">
        <f t="shared" si="5"/>
        <v>0</v>
      </c>
      <c r="T29">
        <f t="shared" si="6"/>
        <v>0</v>
      </c>
      <c r="U29" s="15"/>
      <c r="W29" s="8">
        <f t="shared" si="0"/>
        <v>0</v>
      </c>
    </row>
    <row r="30" spans="1:23" x14ac:dyDescent="0.35">
      <c r="A30" t="s">
        <v>101</v>
      </c>
      <c r="B30">
        <v>8</v>
      </c>
      <c r="J30" s="1">
        <f t="shared" si="1"/>
        <v>0</v>
      </c>
      <c r="K30">
        <f t="shared" si="2"/>
        <v>0</v>
      </c>
      <c r="P30" s="1">
        <f t="shared" si="3"/>
        <v>0</v>
      </c>
      <c r="R30">
        <f t="shared" si="4"/>
        <v>0</v>
      </c>
      <c r="S30">
        <f t="shared" si="5"/>
        <v>0</v>
      </c>
      <c r="T30">
        <f t="shared" si="6"/>
        <v>0</v>
      </c>
      <c r="U30" s="15"/>
      <c r="W30" s="8">
        <f t="shared" si="0"/>
        <v>0</v>
      </c>
    </row>
    <row r="31" spans="1:23" s="8" customFormat="1" x14ac:dyDescent="0.35">
      <c r="A31" s="8" t="s">
        <v>7</v>
      </c>
      <c r="B31" s="8">
        <v>12</v>
      </c>
      <c r="G31" s="8">
        <v>3</v>
      </c>
      <c r="H31" s="8">
        <v>8</v>
      </c>
      <c r="J31" s="9">
        <f t="shared" si="1"/>
        <v>2.75</v>
      </c>
      <c r="K31" s="8">
        <f t="shared" si="2"/>
        <v>3</v>
      </c>
      <c r="N31" s="9">
        <v>6</v>
      </c>
      <c r="O31" s="9">
        <v>4</v>
      </c>
      <c r="P31" s="9">
        <f t="shared" si="3"/>
        <v>2.5</v>
      </c>
      <c r="R31" s="8">
        <f t="shared" si="4"/>
        <v>1</v>
      </c>
      <c r="S31" s="8">
        <f t="shared" si="5"/>
        <v>1</v>
      </c>
      <c r="T31" s="8">
        <f t="shared" si="6"/>
        <v>5.25</v>
      </c>
      <c r="U31" s="14">
        <f>J31+P31</f>
        <v>5.25</v>
      </c>
      <c r="V31" s="14">
        <f>U31*10/$U$3</f>
        <v>5.4545454545454541</v>
      </c>
      <c r="W31" s="8">
        <f t="shared" si="0"/>
        <v>1</v>
      </c>
    </row>
    <row r="32" spans="1:23" x14ac:dyDescent="0.35">
      <c r="A32" t="s">
        <v>8</v>
      </c>
      <c r="B32">
        <v>14</v>
      </c>
      <c r="J32" s="1">
        <f t="shared" si="1"/>
        <v>0</v>
      </c>
      <c r="K32">
        <f t="shared" si="2"/>
        <v>0</v>
      </c>
      <c r="P32" s="1">
        <f t="shared" si="3"/>
        <v>0</v>
      </c>
      <c r="R32">
        <f t="shared" si="4"/>
        <v>0</v>
      </c>
      <c r="S32">
        <f t="shared" si="5"/>
        <v>0</v>
      </c>
      <c r="T32">
        <f t="shared" si="6"/>
        <v>0</v>
      </c>
      <c r="U32" s="15"/>
      <c r="W32" s="8">
        <f t="shared" si="0"/>
        <v>0</v>
      </c>
    </row>
    <row r="33" spans="1:23" s="4" customFormat="1" x14ac:dyDescent="0.35">
      <c r="A33" s="4" t="s">
        <v>9</v>
      </c>
      <c r="B33" s="4">
        <v>18</v>
      </c>
      <c r="G33" s="4">
        <v>0</v>
      </c>
      <c r="H33" s="4">
        <v>0</v>
      </c>
      <c r="J33" s="5">
        <f t="shared" si="1"/>
        <v>0</v>
      </c>
      <c r="K33" s="4">
        <f t="shared" si="2"/>
        <v>0</v>
      </c>
      <c r="N33" s="5">
        <v>0</v>
      </c>
      <c r="O33" s="5">
        <v>0</v>
      </c>
      <c r="P33" s="5">
        <f t="shared" si="3"/>
        <v>0</v>
      </c>
      <c r="R33" s="4">
        <f t="shared" si="4"/>
        <v>0</v>
      </c>
      <c r="S33" s="4">
        <f t="shared" si="5"/>
        <v>0</v>
      </c>
      <c r="T33" s="4">
        <f t="shared" si="6"/>
        <v>0</v>
      </c>
      <c r="U33" s="16"/>
      <c r="V33" s="6"/>
      <c r="W33" s="8">
        <f t="shared" si="0"/>
        <v>0</v>
      </c>
    </row>
    <row r="34" spans="1:23" x14ac:dyDescent="0.35">
      <c r="A34" t="s">
        <v>102</v>
      </c>
      <c r="B34">
        <v>8</v>
      </c>
      <c r="C34">
        <v>1</v>
      </c>
      <c r="D34">
        <v>1</v>
      </c>
      <c r="E34">
        <v>1</v>
      </c>
      <c r="F34">
        <v>1</v>
      </c>
      <c r="G34">
        <v>10</v>
      </c>
      <c r="H34">
        <v>10</v>
      </c>
      <c r="J34" s="1">
        <f t="shared" si="1"/>
        <v>5.5</v>
      </c>
      <c r="K34">
        <f t="shared" si="2"/>
        <v>10</v>
      </c>
      <c r="L34">
        <v>1</v>
      </c>
      <c r="M34">
        <v>1</v>
      </c>
      <c r="N34" s="1">
        <v>10</v>
      </c>
      <c r="O34" s="1">
        <v>9</v>
      </c>
      <c r="P34" s="1">
        <f t="shared" si="3"/>
        <v>5.25</v>
      </c>
      <c r="R34">
        <f t="shared" si="4"/>
        <v>1</v>
      </c>
      <c r="S34">
        <f t="shared" si="5"/>
        <v>1</v>
      </c>
      <c r="T34">
        <f t="shared" si="6"/>
        <v>10.75</v>
      </c>
      <c r="U34" s="15"/>
      <c r="W34" s="8">
        <f t="shared" si="0"/>
        <v>0</v>
      </c>
    </row>
    <row r="35" spans="1:23" x14ac:dyDescent="0.35">
      <c r="A35" t="s">
        <v>103</v>
      </c>
      <c r="B35">
        <v>8</v>
      </c>
      <c r="C35">
        <v>1</v>
      </c>
      <c r="D35">
        <v>1</v>
      </c>
      <c r="E35">
        <v>1</v>
      </c>
      <c r="F35">
        <v>1</v>
      </c>
      <c r="G35">
        <v>10</v>
      </c>
      <c r="H35">
        <v>10</v>
      </c>
      <c r="J35" s="1">
        <f t="shared" si="1"/>
        <v>5.5</v>
      </c>
      <c r="K35">
        <f t="shared" si="2"/>
        <v>10</v>
      </c>
      <c r="L35">
        <v>1</v>
      </c>
      <c r="N35" s="1">
        <v>10</v>
      </c>
      <c r="O35" s="1">
        <v>8</v>
      </c>
      <c r="P35" s="1">
        <f t="shared" si="3"/>
        <v>4.75</v>
      </c>
      <c r="R35">
        <f t="shared" si="4"/>
        <v>1</v>
      </c>
      <c r="S35">
        <f t="shared" si="5"/>
        <v>1</v>
      </c>
      <c r="T35">
        <f t="shared" si="6"/>
        <v>10.25</v>
      </c>
      <c r="U35" s="15"/>
      <c r="W35" s="8">
        <f t="shared" si="0"/>
        <v>0</v>
      </c>
    </row>
    <row r="36" spans="1:23" x14ac:dyDescent="0.35">
      <c r="A36" t="s">
        <v>104</v>
      </c>
      <c r="B36">
        <v>8</v>
      </c>
      <c r="J36" s="1">
        <f t="shared" si="1"/>
        <v>0</v>
      </c>
      <c r="K36">
        <f t="shared" si="2"/>
        <v>0</v>
      </c>
      <c r="P36" s="1">
        <f t="shared" si="3"/>
        <v>0</v>
      </c>
      <c r="R36">
        <f t="shared" si="4"/>
        <v>0</v>
      </c>
      <c r="S36">
        <f t="shared" si="5"/>
        <v>0</v>
      </c>
      <c r="T36">
        <f t="shared" si="6"/>
        <v>0</v>
      </c>
      <c r="U36" s="15"/>
      <c r="W36" s="8">
        <f t="shared" si="0"/>
        <v>0</v>
      </c>
    </row>
    <row r="37" spans="1:23" x14ac:dyDescent="0.35">
      <c r="A37" t="s">
        <v>10</v>
      </c>
      <c r="B37">
        <v>12</v>
      </c>
      <c r="C37">
        <v>1</v>
      </c>
      <c r="D37">
        <v>1</v>
      </c>
      <c r="E37">
        <v>1</v>
      </c>
      <c r="F37">
        <v>1</v>
      </c>
      <c r="G37">
        <v>10</v>
      </c>
      <c r="H37">
        <v>10</v>
      </c>
      <c r="J37" s="1">
        <f t="shared" si="1"/>
        <v>5.5</v>
      </c>
      <c r="K37">
        <f t="shared" si="2"/>
        <v>10</v>
      </c>
      <c r="N37" s="1">
        <v>10</v>
      </c>
      <c r="O37" s="1">
        <v>10</v>
      </c>
      <c r="P37" s="1">
        <f t="shared" si="3"/>
        <v>5</v>
      </c>
      <c r="R37">
        <f t="shared" si="4"/>
        <v>1</v>
      </c>
      <c r="S37">
        <f t="shared" si="5"/>
        <v>1</v>
      </c>
      <c r="T37">
        <f t="shared" si="6"/>
        <v>10.5</v>
      </c>
      <c r="U37" s="15"/>
      <c r="W37" s="8">
        <f t="shared" si="0"/>
        <v>0</v>
      </c>
    </row>
    <row r="38" spans="1:23" s="8" customFormat="1" x14ac:dyDescent="0.35">
      <c r="A38" s="8" t="s">
        <v>105</v>
      </c>
      <c r="B38" s="8">
        <v>8</v>
      </c>
      <c r="C38" s="8">
        <v>1</v>
      </c>
      <c r="G38" s="8">
        <v>0</v>
      </c>
      <c r="H38" s="8">
        <v>10</v>
      </c>
      <c r="J38" s="9">
        <f t="shared" si="1"/>
        <v>2.625</v>
      </c>
      <c r="K38" s="8">
        <f t="shared" si="2"/>
        <v>0</v>
      </c>
      <c r="N38" s="9">
        <v>8</v>
      </c>
      <c r="O38" s="9">
        <v>10</v>
      </c>
      <c r="P38" s="9">
        <f t="shared" si="3"/>
        <v>4.5</v>
      </c>
      <c r="R38" s="8">
        <f t="shared" si="4"/>
        <v>1</v>
      </c>
      <c r="S38" s="8">
        <f t="shared" si="5"/>
        <v>1</v>
      </c>
      <c r="T38" s="8">
        <f t="shared" si="6"/>
        <v>7.125</v>
      </c>
      <c r="U38" s="14">
        <f>J38+P38</f>
        <v>7.125</v>
      </c>
      <c r="V38" s="14">
        <f>U38*10/$U$3</f>
        <v>7.4025974025974026</v>
      </c>
      <c r="W38" s="8">
        <f t="shared" si="0"/>
        <v>1</v>
      </c>
    </row>
    <row r="39" spans="1:23" s="4" customFormat="1" x14ac:dyDescent="0.35">
      <c r="A39" s="4" t="s">
        <v>11</v>
      </c>
      <c r="B39" s="4">
        <v>12</v>
      </c>
      <c r="G39" s="4">
        <v>10</v>
      </c>
      <c r="H39" s="4">
        <v>3</v>
      </c>
      <c r="J39" s="5">
        <f t="shared" si="1"/>
        <v>3.25</v>
      </c>
      <c r="K39" s="4">
        <f t="shared" si="2"/>
        <v>3</v>
      </c>
      <c r="N39" s="5">
        <v>10</v>
      </c>
      <c r="O39" s="5">
        <v>8</v>
      </c>
      <c r="P39" s="5">
        <f t="shared" si="3"/>
        <v>4.5</v>
      </c>
      <c r="R39" s="4">
        <f t="shared" si="4"/>
        <v>1</v>
      </c>
      <c r="S39" s="4">
        <f t="shared" si="5"/>
        <v>1</v>
      </c>
      <c r="T39" s="4">
        <f t="shared" si="6"/>
        <v>7.75</v>
      </c>
      <c r="U39" s="16"/>
      <c r="V39" s="6"/>
      <c r="W39" s="8">
        <f t="shared" si="0"/>
        <v>0</v>
      </c>
    </row>
    <row r="40" spans="1:23" s="4" customFormat="1" x14ac:dyDescent="0.35">
      <c r="A40" s="4" t="s">
        <v>12</v>
      </c>
      <c r="B40" s="4">
        <v>10</v>
      </c>
      <c r="C40" s="4">
        <v>1</v>
      </c>
      <c r="D40" s="4">
        <v>1</v>
      </c>
      <c r="E40" s="4">
        <v>1</v>
      </c>
      <c r="F40" s="4">
        <v>1</v>
      </c>
      <c r="G40" s="4">
        <v>4</v>
      </c>
      <c r="H40" s="4">
        <v>8</v>
      </c>
      <c r="J40" s="5">
        <f>SUM(C40:F40)/8+SUM(G40:I40)/4</f>
        <v>3.5</v>
      </c>
      <c r="K40" s="4">
        <f t="shared" si="2"/>
        <v>4</v>
      </c>
      <c r="L40" s="4">
        <v>1</v>
      </c>
      <c r="N40" s="5">
        <v>6</v>
      </c>
      <c r="O40" s="5">
        <v>6</v>
      </c>
      <c r="P40" s="5">
        <f t="shared" si="3"/>
        <v>3.25</v>
      </c>
      <c r="R40" s="4">
        <f t="shared" si="4"/>
        <v>1</v>
      </c>
      <c r="S40" s="4">
        <f t="shared" si="5"/>
        <v>1</v>
      </c>
      <c r="T40" s="4">
        <f t="shared" si="6"/>
        <v>6.75</v>
      </c>
      <c r="U40" s="16"/>
      <c r="V40" s="6"/>
      <c r="W40" s="8">
        <f t="shared" si="0"/>
        <v>0</v>
      </c>
    </row>
    <row r="41" spans="1:23" x14ac:dyDescent="0.35">
      <c r="A41" t="s">
        <v>13</v>
      </c>
      <c r="B41">
        <v>10</v>
      </c>
      <c r="J41" s="1">
        <f t="shared" si="1"/>
        <v>0</v>
      </c>
      <c r="K41">
        <f t="shared" si="2"/>
        <v>0</v>
      </c>
      <c r="P41" s="1">
        <f t="shared" si="3"/>
        <v>0</v>
      </c>
      <c r="R41">
        <f t="shared" si="4"/>
        <v>0</v>
      </c>
      <c r="S41">
        <f t="shared" si="5"/>
        <v>0</v>
      </c>
      <c r="T41">
        <f t="shared" si="6"/>
        <v>0</v>
      </c>
      <c r="U41" s="15"/>
      <c r="W41" s="8">
        <f t="shared" si="0"/>
        <v>0</v>
      </c>
    </row>
    <row r="42" spans="1:23" s="4" customFormat="1" x14ac:dyDescent="0.35">
      <c r="A42" s="4" t="s">
        <v>14</v>
      </c>
      <c r="B42" s="4">
        <v>10</v>
      </c>
      <c r="C42" s="4">
        <v>1</v>
      </c>
      <c r="D42" s="4">
        <v>1</v>
      </c>
      <c r="E42" s="4">
        <v>1</v>
      </c>
      <c r="F42" s="4">
        <v>1</v>
      </c>
      <c r="G42" s="4">
        <v>9</v>
      </c>
      <c r="H42" s="4">
        <v>9</v>
      </c>
      <c r="J42" s="5">
        <f t="shared" si="1"/>
        <v>5</v>
      </c>
      <c r="K42" s="4">
        <f t="shared" si="2"/>
        <v>9</v>
      </c>
      <c r="L42" s="4">
        <v>1</v>
      </c>
      <c r="M42" s="4">
        <v>1</v>
      </c>
      <c r="N42" s="5">
        <v>8</v>
      </c>
      <c r="O42" s="5">
        <v>9</v>
      </c>
      <c r="P42" s="5">
        <f t="shared" si="3"/>
        <v>4.75</v>
      </c>
      <c r="R42" s="4">
        <f t="shared" si="4"/>
        <v>1</v>
      </c>
      <c r="S42" s="4">
        <f t="shared" si="5"/>
        <v>1</v>
      </c>
      <c r="T42" s="4">
        <f t="shared" si="6"/>
        <v>9.75</v>
      </c>
      <c r="U42" s="16"/>
      <c r="V42" s="6"/>
      <c r="W42" s="8">
        <f t="shared" si="0"/>
        <v>0</v>
      </c>
    </row>
    <row r="43" spans="1:23" x14ac:dyDescent="0.35">
      <c r="A43" t="s">
        <v>106</v>
      </c>
      <c r="B43">
        <v>8</v>
      </c>
      <c r="C43">
        <v>1</v>
      </c>
      <c r="J43" s="1">
        <f t="shared" si="1"/>
        <v>0.125</v>
      </c>
      <c r="K43">
        <f t="shared" si="2"/>
        <v>0</v>
      </c>
      <c r="N43" s="1">
        <v>2</v>
      </c>
      <c r="O43" s="1">
        <v>2</v>
      </c>
      <c r="P43" s="1">
        <f t="shared" si="3"/>
        <v>1</v>
      </c>
      <c r="R43">
        <f t="shared" si="4"/>
        <v>0</v>
      </c>
      <c r="S43">
        <f t="shared" si="5"/>
        <v>0</v>
      </c>
      <c r="T43">
        <f t="shared" si="6"/>
        <v>0</v>
      </c>
      <c r="U43" s="15"/>
      <c r="W43" s="8">
        <f t="shared" si="0"/>
        <v>0</v>
      </c>
    </row>
    <row r="44" spans="1:23" x14ac:dyDescent="0.35">
      <c r="A44" t="s">
        <v>107</v>
      </c>
      <c r="B44">
        <v>10</v>
      </c>
      <c r="J44" s="1">
        <f t="shared" si="1"/>
        <v>0</v>
      </c>
      <c r="K44">
        <f t="shared" si="2"/>
        <v>0</v>
      </c>
      <c r="P44" s="1">
        <f t="shared" si="3"/>
        <v>0</v>
      </c>
      <c r="R44">
        <f t="shared" si="4"/>
        <v>0</v>
      </c>
      <c r="S44">
        <f t="shared" si="5"/>
        <v>0</v>
      </c>
      <c r="T44">
        <f t="shared" si="6"/>
        <v>0</v>
      </c>
      <c r="U44" s="15"/>
      <c r="W44" s="8">
        <f t="shared" si="0"/>
        <v>0</v>
      </c>
    </row>
    <row r="45" spans="1:23" x14ac:dyDescent="0.35">
      <c r="A45" t="s">
        <v>15</v>
      </c>
      <c r="B45">
        <v>10</v>
      </c>
      <c r="J45" s="1">
        <f t="shared" si="1"/>
        <v>0</v>
      </c>
      <c r="K45">
        <f t="shared" si="2"/>
        <v>0</v>
      </c>
      <c r="P45" s="1">
        <f t="shared" si="3"/>
        <v>0</v>
      </c>
      <c r="R45">
        <f t="shared" si="4"/>
        <v>0</v>
      </c>
      <c r="S45">
        <f t="shared" si="5"/>
        <v>0</v>
      </c>
      <c r="T45">
        <f t="shared" si="6"/>
        <v>0</v>
      </c>
      <c r="U45" s="15"/>
      <c r="W45" s="8">
        <f t="shared" si="0"/>
        <v>0</v>
      </c>
    </row>
    <row r="46" spans="1:23" s="8" customFormat="1" x14ac:dyDescent="0.35">
      <c r="A46" s="8" t="s">
        <v>108</v>
      </c>
      <c r="B46" s="8">
        <v>8</v>
      </c>
      <c r="G46" s="8">
        <v>0</v>
      </c>
      <c r="H46" s="8">
        <v>0</v>
      </c>
      <c r="J46" s="9">
        <f t="shared" si="1"/>
        <v>0</v>
      </c>
      <c r="K46" s="8">
        <f t="shared" si="2"/>
        <v>0</v>
      </c>
      <c r="N46" s="9">
        <v>3</v>
      </c>
      <c r="O46" s="9">
        <v>1</v>
      </c>
      <c r="P46" s="9">
        <f t="shared" si="3"/>
        <v>1</v>
      </c>
      <c r="R46" s="8">
        <f t="shared" si="4"/>
        <v>0</v>
      </c>
      <c r="S46" s="8">
        <f t="shared" si="5"/>
        <v>0</v>
      </c>
      <c r="T46" s="8">
        <f t="shared" si="6"/>
        <v>0</v>
      </c>
      <c r="U46" s="14">
        <f t="shared" ref="U46:U47" si="11">J46+P46</f>
        <v>1</v>
      </c>
      <c r="V46" s="14">
        <f t="shared" ref="V46:V47" si="12">U46*10/$U$3</f>
        <v>1.0389610389610389</v>
      </c>
      <c r="W46" s="8">
        <f t="shared" si="0"/>
        <v>0</v>
      </c>
    </row>
    <row r="47" spans="1:23" s="8" customFormat="1" x14ac:dyDescent="0.35">
      <c r="A47" s="8" t="s">
        <v>109</v>
      </c>
      <c r="B47" s="8">
        <v>8</v>
      </c>
      <c r="C47" s="8">
        <v>1</v>
      </c>
      <c r="D47" s="8">
        <v>1</v>
      </c>
      <c r="E47" s="8">
        <v>1</v>
      </c>
      <c r="F47" s="8">
        <v>1</v>
      </c>
      <c r="G47" s="8">
        <v>2</v>
      </c>
      <c r="H47" s="8">
        <v>7</v>
      </c>
      <c r="I47" s="8" t="s">
        <v>178</v>
      </c>
      <c r="J47" s="9">
        <f t="shared" si="1"/>
        <v>2.75</v>
      </c>
      <c r="K47" s="8">
        <f t="shared" si="2"/>
        <v>2</v>
      </c>
      <c r="N47" s="9">
        <v>2</v>
      </c>
      <c r="O47" s="9">
        <v>2</v>
      </c>
      <c r="P47" s="9">
        <f t="shared" si="3"/>
        <v>1</v>
      </c>
      <c r="R47" s="8">
        <f t="shared" si="4"/>
        <v>1</v>
      </c>
      <c r="S47" s="8">
        <f t="shared" si="5"/>
        <v>0</v>
      </c>
      <c r="T47" s="8">
        <f t="shared" si="6"/>
        <v>0</v>
      </c>
      <c r="U47" s="14">
        <f t="shared" si="11"/>
        <v>3.75</v>
      </c>
      <c r="V47" s="14">
        <f t="shared" si="12"/>
        <v>3.8961038961038961</v>
      </c>
      <c r="W47" s="8">
        <f t="shared" si="0"/>
        <v>0</v>
      </c>
    </row>
    <row r="48" spans="1:23" s="4" customFormat="1" x14ac:dyDescent="0.35">
      <c r="A48" s="4" t="s">
        <v>110</v>
      </c>
      <c r="B48" s="4">
        <v>8</v>
      </c>
      <c r="G48" s="4">
        <v>1</v>
      </c>
      <c r="H48" s="4">
        <v>1</v>
      </c>
      <c r="J48" s="5">
        <f t="shared" si="1"/>
        <v>0.5</v>
      </c>
      <c r="K48" s="4">
        <f t="shared" si="2"/>
        <v>1</v>
      </c>
      <c r="N48" s="5"/>
      <c r="O48" s="5"/>
      <c r="P48" s="5">
        <f t="shared" si="3"/>
        <v>0</v>
      </c>
      <c r="R48" s="4">
        <f t="shared" si="4"/>
        <v>0</v>
      </c>
      <c r="S48" s="4">
        <f t="shared" si="5"/>
        <v>0</v>
      </c>
      <c r="T48" s="4">
        <f t="shared" si="6"/>
        <v>0</v>
      </c>
      <c r="U48" s="16"/>
      <c r="V48" s="6"/>
      <c r="W48" s="8">
        <f t="shared" si="0"/>
        <v>0</v>
      </c>
    </row>
    <row r="49" spans="1:23" x14ac:dyDescent="0.35">
      <c r="A49" t="s">
        <v>111</v>
      </c>
      <c r="B49">
        <v>18</v>
      </c>
      <c r="J49" s="1">
        <f t="shared" si="1"/>
        <v>0</v>
      </c>
      <c r="K49">
        <f t="shared" si="2"/>
        <v>0</v>
      </c>
      <c r="P49" s="1">
        <f t="shared" si="3"/>
        <v>0</v>
      </c>
      <c r="R49">
        <f t="shared" si="4"/>
        <v>0</v>
      </c>
      <c r="S49">
        <f t="shared" si="5"/>
        <v>0</v>
      </c>
      <c r="T49">
        <f t="shared" si="6"/>
        <v>0</v>
      </c>
      <c r="U49" s="15"/>
      <c r="W49" s="8">
        <f t="shared" si="0"/>
        <v>0</v>
      </c>
    </row>
    <row r="50" spans="1:23" x14ac:dyDescent="0.35">
      <c r="A50" t="s">
        <v>112</v>
      </c>
      <c r="B50">
        <v>8</v>
      </c>
      <c r="J50" s="1">
        <f t="shared" si="1"/>
        <v>0</v>
      </c>
      <c r="K50">
        <f t="shared" si="2"/>
        <v>0</v>
      </c>
      <c r="P50" s="1">
        <f t="shared" si="3"/>
        <v>0</v>
      </c>
      <c r="R50">
        <f t="shared" si="4"/>
        <v>0</v>
      </c>
      <c r="S50">
        <f t="shared" si="5"/>
        <v>0</v>
      </c>
      <c r="T50">
        <f t="shared" si="6"/>
        <v>0</v>
      </c>
      <c r="U50" s="15"/>
      <c r="W50" s="8">
        <f t="shared" si="0"/>
        <v>0</v>
      </c>
    </row>
    <row r="51" spans="1:23" s="4" customFormat="1" x14ac:dyDescent="0.35">
      <c r="A51" s="4" t="s">
        <v>16</v>
      </c>
      <c r="B51" s="4">
        <v>12</v>
      </c>
      <c r="C51" s="4">
        <v>1</v>
      </c>
      <c r="D51" s="4">
        <v>1</v>
      </c>
      <c r="G51" s="4">
        <v>3</v>
      </c>
      <c r="H51" s="4">
        <v>7</v>
      </c>
      <c r="J51" s="5">
        <f t="shared" si="1"/>
        <v>2.75</v>
      </c>
      <c r="K51" s="4">
        <f t="shared" si="2"/>
        <v>3</v>
      </c>
      <c r="N51" s="5">
        <v>1</v>
      </c>
      <c r="O51" s="5">
        <v>1</v>
      </c>
      <c r="P51" s="5">
        <f t="shared" si="3"/>
        <v>0.5</v>
      </c>
      <c r="R51" s="4">
        <f t="shared" si="4"/>
        <v>1</v>
      </c>
      <c r="S51" s="4">
        <f t="shared" si="5"/>
        <v>0</v>
      </c>
      <c r="T51" s="4">
        <f t="shared" si="6"/>
        <v>0</v>
      </c>
      <c r="U51" s="16"/>
      <c r="V51" s="6"/>
      <c r="W51" s="8">
        <f t="shared" si="0"/>
        <v>0</v>
      </c>
    </row>
    <row r="52" spans="1:23" x14ac:dyDescent="0.35">
      <c r="A52" t="s">
        <v>113</v>
      </c>
      <c r="B52">
        <v>8</v>
      </c>
      <c r="J52" s="1">
        <f t="shared" si="1"/>
        <v>0</v>
      </c>
      <c r="K52">
        <f t="shared" si="2"/>
        <v>0</v>
      </c>
      <c r="P52" s="1">
        <f t="shared" si="3"/>
        <v>0</v>
      </c>
      <c r="R52">
        <f t="shared" si="4"/>
        <v>0</v>
      </c>
      <c r="S52">
        <f t="shared" si="5"/>
        <v>0</v>
      </c>
      <c r="T52">
        <f t="shared" si="6"/>
        <v>0</v>
      </c>
      <c r="U52" s="15"/>
      <c r="W52" s="8">
        <f t="shared" si="0"/>
        <v>0</v>
      </c>
    </row>
    <row r="53" spans="1:23" s="4" customFormat="1" x14ac:dyDescent="0.35">
      <c r="A53" s="4" t="s">
        <v>17</v>
      </c>
      <c r="B53" s="4">
        <v>18</v>
      </c>
      <c r="G53" s="4">
        <v>5</v>
      </c>
      <c r="H53" s="4">
        <v>5</v>
      </c>
      <c r="J53" s="5">
        <f t="shared" si="1"/>
        <v>2.5</v>
      </c>
      <c r="K53" s="4">
        <f t="shared" si="2"/>
        <v>5</v>
      </c>
      <c r="N53" s="5">
        <v>3</v>
      </c>
      <c r="O53" s="5">
        <v>8</v>
      </c>
      <c r="P53" s="5">
        <f t="shared" si="3"/>
        <v>2.75</v>
      </c>
      <c r="R53" s="4">
        <f t="shared" si="4"/>
        <v>1</v>
      </c>
      <c r="S53" s="4">
        <f t="shared" si="5"/>
        <v>1</v>
      </c>
      <c r="T53" s="4">
        <f t="shared" si="6"/>
        <v>5.25</v>
      </c>
      <c r="U53" s="16"/>
      <c r="V53" s="6"/>
      <c r="W53" s="8">
        <f t="shared" si="0"/>
        <v>0</v>
      </c>
    </row>
    <row r="54" spans="1:23" x14ac:dyDescent="0.35">
      <c r="A54" t="s">
        <v>114</v>
      </c>
      <c r="B54">
        <v>8</v>
      </c>
      <c r="C54">
        <v>1</v>
      </c>
      <c r="J54" s="1">
        <f t="shared" si="1"/>
        <v>0.125</v>
      </c>
      <c r="K54">
        <f t="shared" si="2"/>
        <v>0</v>
      </c>
      <c r="P54" s="1">
        <f t="shared" si="3"/>
        <v>0</v>
      </c>
      <c r="R54">
        <f t="shared" si="4"/>
        <v>0</v>
      </c>
      <c r="S54">
        <f t="shared" si="5"/>
        <v>0</v>
      </c>
      <c r="T54">
        <f t="shared" si="6"/>
        <v>0</v>
      </c>
      <c r="U54" s="15"/>
      <c r="W54" s="8">
        <f t="shared" si="0"/>
        <v>0</v>
      </c>
    </row>
    <row r="55" spans="1:23" s="8" customFormat="1" x14ac:dyDescent="0.35">
      <c r="A55" s="8" t="s">
        <v>115</v>
      </c>
      <c r="B55" s="8">
        <v>8</v>
      </c>
      <c r="G55" s="8">
        <v>1</v>
      </c>
      <c r="H55" s="8">
        <v>0</v>
      </c>
      <c r="J55" s="9">
        <f t="shared" si="1"/>
        <v>0.25</v>
      </c>
      <c r="K55" s="8">
        <f t="shared" si="2"/>
        <v>0</v>
      </c>
      <c r="N55" s="9">
        <v>1</v>
      </c>
      <c r="O55" s="9">
        <v>0</v>
      </c>
      <c r="P55" s="9">
        <f t="shared" si="3"/>
        <v>0.25</v>
      </c>
      <c r="R55" s="8">
        <f t="shared" si="4"/>
        <v>0</v>
      </c>
      <c r="S55" s="8">
        <f t="shared" si="5"/>
        <v>0</v>
      </c>
      <c r="T55" s="8">
        <f t="shared" si="6"/>
        <v>0</v>
      </c>
      <c r="U55" s="14">
        <f t="shared" ref="U55:U56" si="13">J55+P55</f>
        <v>0.5</v>
      </c>
      <c r="V55" s="14">
        <f t="shared" ref="V55:V56" si="14">U55*10/$U$3</f>
        <v>0.51948051948051943</v>
      </c>
      <c r="W55" s="8">
        <f t="shared" si="0"/>
        <v>0</v>
      </c>
    </row>
    <row r="56" spans="1:23" s="8" customFormat="1" x14ac:dyDescent="0.35">
      <c r="A56" s="8" t="s">
        <v>18</v>
      </c>
      <c r="B56" s="8">
        <v>10</v>
      </c>
      <c r="G56" s="8">
        <v>3</v>
      </c>
      <c r="H56" s="8">
        <v>7</v>
      </c>
      <c r="J56" s="9">
        <f>SUM(C56:F56)/8+SUM(G56:I56)/4</f>
        <v>2.5</v>
      </c>
      <c r="K56" s="8">
        <f t="shared" si="2"/>
        <v>3</v>
      </c>
      <c r="N56" s="9">
        <v>3</v>
      </c>
      <c r="O56" s="9">
        <v>1</v>
      </c>
      <c r="P56" s="9">
        <f t="shared" si="3"/>
        <v>1</v>
      </c>
      <c r="R56" s="8">
        <f t="shared" si="4"/>
        <v>1</v>
      </c>
      <c r="S56" s="8">
        <f t="shared" si="5"/>
        <v>0</v>
      </c>
      <c r="T56" s="8">
        <f t="shared" si="6"/>
        <v>0</v>
      </c>
      <c r="U56" s="14">
        <f t="shared" si="13"/>
        <v>3.5</v>
      </c>
      <c r="V56" s="14">
        <f t="shared" si="14"/>
        <v>3.6363636363636362</v>
      </c>
      <c r="W56" s="8">
        <f t="shared" si="0"/>
        <v>0</v>
      </c>
    </row>
    <row r="57" spans="1:23" x14ac:dyDescent="0.35">
      <c r="A57" t="s">
        <v>116</v>
      </c>
      <c r="B57">
        <v>8</v>
      </c>
      <c r="C57">
        <v>1</v>
      </c>
      <c r="D57">
        <v>1</v>
      </c>
      <c r="E57">
        <v>1</v>
      </c>
      <c r="F57">
        <v>1</v>
      </c>
      <c r="G57">
        <v>1</v>
      </c>
      <c r="H57">
        <v>8</v>
      </c>
      <c r="J57" s="1">
        <f t="shared" si="1"/>
        <v>2.75</v>
      </c>
      <c r="K57">
        <f t="shared" si="2"/>
        <v>1</v>
      </c>
      <c r="L57">
        <v>1</v>
      </c>
      <c r="M57">
        <v>1</v>
      </c>
      <c r="N57" s="1">
        <v>9</v>
      </c>
      <c r="O57" s="1">
        <v>8</v>
      </c>
      <c r="P57" s="1">
        <f t="shared" si="3"/>
        <v>4.75</v>
      </c>
      <c r="R57">
        <f t="shared" si="4"/>
        <v>1</v>
      </c>
      <c r="S57">
        <f t="shared" si="5"/>
        <v>1</v>
      </c>
      <c r="T57">
        <f t="shared" si="6"/>
        <v>7.5</v>
      </c>
      <c r="U57" s="15"/>
      <c r="W57" s="8">
        <f t="shared" si="0"/>
        <v>0</v>
      </c>
    </row>
    <row r="58" spans="1:23" s="8" customFormat="1" x14ac:dyDescent="0.35">
      <c r="A58" s="8" t="s">
        <v>19</v>
      </c>
      <c r="B58" s="8">
        <v>16</v>
      </c>
      <c r="G58" s="8">
        <v>2</v>
      </c>
      <c r="H58" s="8">
        <v>2</v>
      </c>
      <c r="J58" s="9">
        <f t="shared" si="1"/>
        <v>1</v>
      </c>
      <c r="K58" s="8">
        <f t="shared" si="2"/>
        <v>2</v>
      </c>
      <c r="N58" s="9">
        <v>2</v>
      </c>
      <c r="O58" s="9">
        <v>9</v>
      </c>
      <c r="P58" s="9">
        <f t="shared" si="3"/>
        <v>2.75</v>
      </c>
      <c r="R58" s="8">
        <f t="shared" si="4"/>
        <v>0</v>
      </c>
      <c r="S58" s="8">
        <f t="shared" si="5"/>
        <v>1</v>
      </c>
      <c r="T58" s="8">
        <f t="shared" si="6"/>
        <v>0</v>
      </c>
      <c r="U58" s="14">
        <f t="shared" ref="U58:U59" si="15">J58+P58</f>
        <v>3.75</v>
      </c>
      <c r="V58" s="14">
        <f>U58*10/$U$3</f>
        <v>3.8961038961038961</v>
      </c>
      <c r="W58" s="8">
        <f t="shared" si="0"/>
        <v>0</v>
      </c>
    </row>
    <row r="59" spans="1:23" s="8" customFormat="1" x14ac:dyDescent="0.35">
      <c r="A59" s="8" t="s">
        <v>117</v>
      </c>
      <c r="B59" s="8">
        <v>8</v>
      </c>
      <c r="C59" s="8">
        <v>1</v>
      </c>
      <c r="D59" s="8">
        <v>1</v>
      </c>
      <c r="E59" s="8">
        <v>1</v>
      </c>
      <c r="F59" s="8">
        <v>1</v>
      </c>
      <c r="G59" s="8">
        <v>6</v>
      </c>
      <c r="H59" s="8">
        <v>8</v>
      </c>
      <c r="J59" s="9">
        <f t="shared" si="1"/>
        <v>4</v>
      </c>
      <c r="K59" s="8">
        <f t="shared" si="2"/>
        <v>6</v>
      </c>
      <c r="N59" s="9">
        <v>8</v>
      </c>
      <c r="O59" s="9">
        <v>9</v>
      </c>
      <c r="P59" s="9">
        <f t="shared" si="3"/>
        <v>4.25</v>
      </c>
      <c r="R59" s="8">
        <f t="shared" si="4"/>
        <v>1</v>
      </c>
      <c r="S59" s="8">
        <f t="shared" si="5"/>
        <v>1</v>
      </c>
      <c r="T59" s="8">
        <f t="shared" si="6"/>
        <v>8.25</v>
      </c>
      <c r="U59" s="14">
        <f t="shared" si="15"/>
        <v>8.25</v>
      </c>
      <c r="V59" s="14">
        <f>U59*10/$U$3</f>
        <v>8.5714285714285712</v>
      </c>
      <c r="W59" s="8">
        <f t="shared" si="0"/>
        <v>1</v>
      </c>
    </row>
    <row r="60" spans="1:23" s="4" customFormat="1" x14ac:dyDescent="0.35">
      <c r="A60" s="4" t="s">
        <v>20</v>
      </c>
      <c r="B60" s="4">
        <v>14</v>
      </c>
      <c r="G60" s="4">
        <v>1</v>
      </c>
      <c r="H60" s="4">
        <v>10</v>
      </c>
      <c r="J60" s="5">
        <f t="shared" si="1"/>
        <v>2.75</v>
      </c>
      <c r="K60" s="4">
        <f t="shared" si="2"/>
        <v>1</v>
      </c>
      <c r="N60" s="5">
        <v>5</v>
      </c>
      <c r="O60" s="5">
        <v>8</v>
      </c>
      <c r="P60" s="5">
        <f t="shared" si="3"/>
        <v>3.25</v>
      </c>
      <c r="R60" s="4">
        <f t="shared" si="4"/>
        <v>1</v>
      </c>
      <c r="S60" s="4">
        <f t="shared" si="5"/>
        <v>1</v>
      </c>
      <c r="T60" s="4">
        <f t="shared" si="6"/>
        <v>6</v>
      </c>
      <c r="U60" s="16"/>
      <c r="V60" s="6"/>
      <c r="W60" s="8">
        <f t="shared" si="0"/>
        <v>0</v>
      </c>
    </row>
    <row r="61" spans="1:23" x14ac:dyDescent="0.35">
      <c r="A61" t="s">
        <v>21</v>
      </c>
      <c r="B61">
        <v>10</v>
      </c>
      <c r="C61">
        <v>1</v>
      </c>
      <c r="D61">
        <v>1</v>
      </c>
      <c r="E61">
        <v>1</v>
      </c>
      <c r="F61">
        <v>1</v>
      </c>
      <c r="G61">
        <v>1</v>
      </c>
      <c r="H61">
        <v>9</v>
      </c>
      <c r="J61" s="1">
        <f t="shared" si="1"/>
        <v>3</v>
      </c>
      <c r="K61">
        <f t="shared" si="2"/>
        <v>1</v>
      </c>
      <c r="L61">
        <v>1</v>
      </c>
      <c r="M61">
        <v>1</v>
      </c>
      <c r="N61" s="1">
        <v>8</v>
      </c>
      <c r="O61" s="1">
        <v>9</v>
      </c>
      <c r="P61" s="1">
        <f t="shared" si="3"/>
        <v>4.75</v>
      </c>
      <c r="R61">
        <f t="shared" si="4"/>
        <v>1</v>
      </c>
      <c r="S61">
        <f t="shared" si="5"/>
        <v>1</v>
      </c>
      <c r="T61">
        <f t="shared" si="6"/>
        <v>7.75</v>
      </c>
      <c r="U61" s="15"/>
      <c r="W61" s="8">
        <f t="shared" si="0"/>
        <v>0</v>
      </c>
    </row>
    <row r="62" spans="1:23" x14ac:dyDescent="0.35">
      <c r="A62" t="s">
        <v>118</v>
      </c>
      <c r="B62">
        <v>8</v>
      </c>
      <c r="J62" s="1">
        <f t="shared" si="1"/>
        <v>0</v>
      </c>
      <c r="K62">
        <f t="shared" si="2"/>
        <v>0</v>
      </c>
      <c r="P62" s="1">
        <f t="shared" si="3"/>
        <v>0</v>
      </c>
      <c r="R62">
        <f t="shared" si="4"/>
        <v>0</v>
      </c>
      <c r="S62">
        <f t="shared" si="5"/>
        <v>0</v>
      </c>
      <c r="T62">
        <f t="shared" si="6"/>
        <v>0</v>
      </c>
      <c r="U62" s="15"/>
      <c r="W62" s="8">
        <f t="shared" si="0"/>
        <v>0</v>
      </c>
    </row>
    <row r="63" spans="1:23" x14ac:dyDescent="0.35">
      <c r="A63" t="s">
        <v>22</v>
      </c>
      <c r="B63">
        <v>14</v>
      </c>
      <c r="J63" s="1">
        <f t="shared" si="1"/>
        <v>0</v>
      </c>
      <c r="K63">
        <f t="shared" si="2"/>
        <v>0</v>
      </c>
      <c r="P63" s="1">
        <f t="shared" si="3"/>
        <v>0</v>
      </c>
      <c r="R63">
        <f t="shared" si="4"/>
        <v>0</v>
      </c>
      <c r="S63">
        <f t="shared" si="5"/>
        <v>0</v>
      </c>
      <c r="T63">
        <f t="shared" si="6"/>
        <v>0</v>
      </c>
      <c r="U63" s="15"/>
      <c r="W63" s="8">
        <f t="shared" si="0"/>
        <v>0</v>
      </c>
    </row>
    <row r="64" spans="1:23" x14ac:dyDescent="0.35">
      <c r="A64" t="s">
        <v>119</v>
      </c>
      <c r="B64">
        <v>8</v>
      </c>
      <c r="C64">
        <v>1</v>
      </c>
      <c r="D64">
        <v>1</v>
      </c>
      <c r="F64">
        <v>1</v>
      </c>
      <c r="G64">
        <v>9</v>
      </c>
      <c r="H64">
        <v>7</v>
      </c>
      <c r="J64" s="1">
        <f t="shared" si="1"/>
        <v>4.375</v>
      </c>
      <c r="K64">
        <f t="shared" si="2"/>
        <v>7</v>
      </c>
      <c r="M64">
        <v>1</v>
      </c>
      <c r="N64" s="1">
        <v>10</v>
      </c>
      <c r="O64" s="1">
        <v>9</v>
      </c>
      <c r="P64" s="1">
        <f t="shared" si="3"/>
        <v>5</v>
      </c>
      <c r="R64">
        <f t="shared" si="4"/>
        <v>1</v>
      </c>
      <c r="S64">
        <f t="shared" si="5"/>
        <v>1</v>
      </c>
      <c r="T64">
        <f t="shared" si="6"/>
        <v>9.375</v>
      </c>
      <c r="U64" s="15"/>
      <c r="W64" s="8">
        <f t="shared" si="0"/>
        <v>0</v>
      </c>
    </row>
    <row r="65" spans="1:23" x14ac:dyDescent="0.35">
      <c r="A65" t="s">
        <v>120</v>
      </c>
      <c r="B65">
        <v>8</v>
      </c>
      <c r="C65">
        <v>1</v>
      </c>
      <c r="D65">
        <v>1</v>
      </c>
      <c r="E65">
        <v>1</v>
      </c>
      <c r="F65">
        <v>1</v>
      </c>
      <c r="G65">
        <v>3</v>
      </c>
      <c r="H65">
        <v>4</v>
      </c>
      <c r="J65" s="1">
        <f t="shared" si="1"/>
        <v>2.25</v>
      </c>
      <c r="K65">
        <f t="shared" si="2"/>
        <v>3</v>
      </c>
      <c r="L65">
        <v>1</v>
      </c>
      <c r="M65">
        <v>1</v>
      </c>
      <c r="N65" s="1">
        <v>6</v>
      </c>
      <c r="O65" s="1">
        <v>8</v>
      </c>
      <c r="P65" s="1">
        <f t="shared" si="3"/>
        <v>4</v>
      </c>
      <c r="R65">
        <f t="shared" si="4"/>
        <v>1</v>
      </c>
      <c r="S65">
        <f t="shared" si="5"/>
        <v>1</v>
      </c>
      <c r="T65">
        <f t="shared" si="6"/>
        <v>6.25</v>
      </c>
      <c r="U65" s="15"/>
      <c r="W65" s="8">
        <f t="shared" si="0"/>
        <v>0</v>
      </c>
    </row>
    <row r="66" spans="1:23" s="8" customFormat="1" x14ac:dyDescent="0.35">
      <c r="A66" s="8" t="s">
        <v>121</v>
      </c>
      <c r="B66" s="8">
        <v>8</v>
      </c>
      <c r="G66" s="8">
        <v>3</v>
      </c>
      <c r="H66" s="8">
        <v>8</v>
      </c>
      <c r="J66" s="9">
        <f t="shared" si="1"/>
        <v>2.75</v>
      </c>
      <c r="K66" s="8">
        <f t="shared" si="2"/>
        <v>3</v>
      </c>
      <c r="N66" s="9"/>
      <c r="O66" s="9"/>
      <c r="P66" s="9">
        <f t="shared" si="3"/>
        <v>0</v>
      </c>
      <c r="R66" s="8">
        <f t="shared" si="4"/>
        <v>1</v>
      </c>
      <c r="S66" s="8">
        <f t="shared" si="5"/>
        <v>0</v>
      </c>
      <c r="T66" s="8">
        <f t="shared" si="6"/>
        <v>0</v>
      </c>
      <c r="U66" s="14">
        <f>J66+P66</f>
        <v>2.75</v>
      </c>
      <c r="V66" s="14">
        <f>U66*10/$U$3</f>
        <v>2.8571428571428572</v>
      </c>
      <c r="W66" s="8">
        <f t="shared" si="0"/>
        <v>0</v>
      </c>
    </row>
    <row r="67" spans="1:23" x14ac:dyDescent="0.35">
      <c r="A67" t="s">
        <v>122</v>
      </c>
      <c r="B67">
        <v>8</v>
      </c>
      <c r="J67" s="1">
        <f t="shared" si="1"/>
        <v>0</v>
      </c>
      <c r="K67">
        <f t="shared" si="2"/>
        <v>0</v>
      </c>
      <c r="P67" s="1">
        <f t="shared" si="3"/>
        <v>0</v>
      </c>
      <c r="R67">
        <f t="shared" si="4"/>
        <v>0</v>
      </c>
      <c r="S67">
        <f t="shared" si="5"/>
        <v>0</v>
      </c>
      <c r="T67">
        <f t="shared" si="6"/>
        <v>0</v>
      </c>
      <c r="U67" s="15"/>
      <c r="W67" s="8">
        <f t="shared" si="0"/>
        <v>0</v>
      </c>
    </row>
    <row r="68" spans="1:23" x14ac:dyDescent="0.35">
      <c r="A68" t="s">
        <v>123</v>
      </c>
      <c r="B68">
        <v>8</v>
      </c>
      <c r="C68">
        <v>1</v>
      </c>
      <c r="D68">
        <v>1</v>
      </c>
      <c r="E68">
        <v>1</v>
      </c>
      <c r="F68">
        <v>1</v>
      </c>
      <c r="G68">
        <v>9</v>
      </c>
      <c r="H68">
        <v>10</v>
      </c>
      <c r="J68" s="1">
        <f t="shared" si="1"/>
        <v>5.25</v>
      </c>
      <c r="K68">
        <f t="shared" si="2"/>
        <v>9</v>
      </c>
      <c r="L68">
        <v>1</v>
      </c>
      <c r="M68">
        <v>1</v>
      </c>
      <c r="N68" s="1">
        <v>10</v>
      </c>
      <c r="O68" s="1">
        <v>10</v>
      </c>
      <c r="P68" s="1">
        <f t="shared" si="3"/>
        <v>5.5</v>
      </c>
      <c r="R68">
        <f t="shared" si="4"/>
        <v>1</v>
      </c>
      <c r="S68">
        <f t="shared" si="5"/>
        <v>1</v>
      </c>
      <c r="T68">
        <f t="shared" si="6"/>
        <v>10.75</v>
      </c>
      <c r="U68" s="15"/>
      <c r="W68" s="8">
        <f t="shared" ref="W68:W131" si="16">IF(V68&lt;4,0,1)</f>
        <v>0</v>
      </c>
    </row>
    <row r="69" spans="1:23" x14ac:dyDescent="0.35">
      <c r="A69" t="s">
        <v>23</v>
      </c>
      <c r="B69">
        <v>10</v>
      </c>
      <c r="J69" s="1">
        <f t="shared" ref="J69:J131" si="17">SUM(C69:F69)/8+SUM(G69:I69)/4</f>
        <v>0</v>
      </c>
      <c r="K69">
        <f t="shared" ref="K69:K131" si="18">MIN(G69:I69)</f>
        <v>0</v>
      </c>
      <c r="P69" s="1">
        <f t="shared" ref="P69:P132" si="19">SUM(L69:M69)/4+SUM(N69:O69)/4</f>
        <v>0</v>
      </c>
      <c r="R69">
        <f t="shared" ref="R69:R132" si="20">IF(J69&lt;2,0,1)</f>
        <v>0</v>
      </c>
      <c r="S69">
        <f t="shared" ref="S69:S132" si="21">IF(P69&lt;2,0,1)</f>
        <v>0</v>
      </c>
      <c r="T69">
        <f t="shared" ref="T69:T132" si="22">IF(R69+S69=2,J69+P69,0)</f>
        <v>0</v>
      </c>
      <c r="U69" s="15"/>
      <c r="W69" s="8">
        <f t="shared" si="16"/>
        <v>0</v>
      </c>
    </row>
    <row r="70" spans="1:23" x14ac:dyDescent="0.35">
      <c r="A70" t="s">
        <v>124</v>
      </c>
      <c r="B70">
        <v>8</v>
      </c>
      <c r="J70" s="1">
        <f t="shared" si="17"/>
        <v>0</v>
      </c>
      <c r="K70">
        <f t="shared" si="18"/>
        <v>0</v>
      </c>
      <c r="P70" s="1">
        <f t="shared" si="19"/>
        <v>0</v>
      </c>
      <c r="R70">
        <f t="shared" si="20"/>
        <v>0</v>
      </c>
      <c r="S70">
        <f t="shared" si="21"/>
        <v>0</v>
      </c>
      <c r="T70">
        <f t="shared" si="22"/>
        <v>0</v>
      </c>
      <c r="U70" s="15"/>
      <c r="W70" s="8">
        <f t="shared" si="16"/>
        <v>0</v>
      </c>
    </row>
    <row r="71" spans="1:23" s="4" customFormat="1" x14ac:dyDescent="0.35">
      <c r="A71" s="4" t="s">
        <v>125</v>
      </c>
      <c r="B71" s="4">
        <v>8</v>
      </c>
      <c r="G71" s="4">
        <v>6</v>
      </c>
      <c r="H71" s="4">
        <v>10</v>
      </c>
      <c r="J71" s="5">
        <f t="shared" si="17"/>
        <v>4</v>
      </c>
      <c r="K71" s="4">
        <f t="shared" si="18"/>
        <v>6</v>
      </c>
      <c r="N71" s="5">
        <v>6</v>
      </c>
      <c r="O71" s="5">
        <v>0</v>
      </c>
      <c r="P71" s="5">
        <f t="shared" si="19"/>
        <v>1.5</v>
      </c>
      <c r="R71" s="4">
        <f t="shared" si="20"/>
        <v>1</v>
      </c>
      <c r="S71" s="4">
        <f t="shared" si="21"/>
        <v>0</v>
      </c>
      <c r="T71" s="4">
        <f t="shared" si="22"/>
        <v>0</v>
      </c>
      <c r="U71" s="16"/>
      <c r="V71" s="6"/>
      <c r="W71" s="8">
        <f t="shared" si="16"/>
        <v>0</v>
      </c>
    </row>
    <row r="72" spans="1:23" x14ac:dyDescent="0.35">
      <c r="A72" t="s">
        <v>126</v>
      </c>
      <c r="B72">
        <v>8</v>
      </c>
      <c r="C72">
        <v>1</v>
      </c>
      <c r="D72">
        <v>1</v>
      </c>
      <c r="E72">
        <v>1</v>
      </c>
      <c r="F72">
        <v>1</v>
      </c>
      <c r="G72">
        <v>9</v>
      </c>
      <c r="H72">
        <v>10</v>
      </c>
      <c r="J72" s="1">
        <f t="shared" si="17"/>
        <v>5.25</v>
      </c>
      <c r="K72">
        <f t="shared" si="18"/>
        <v>9</v>
      </c>
      <c r="L72">
        <v>1</v>
      </c>
      <c r="M72">
        <v>1</v>
      </c>
      <c r="N72" s="1">
        <v>10</v>
      </c>
      <c r="O72" s="1">
        <v>10</v>
      </c>
      <c r="P72" s="1">
        <f t="shared" si="19"/>
        <v>5.5</v>
      </c>
      <c r="R72">
        <f t="shared" si="20"/>
        <v>1</v>
      </c>
      <c r="S72">
        <f t="shared" si="21"/>
        <v>1</v>
      </c>
      <c r="T72">
        <f t="shared" si="22"/>
        <v>10.75</v>
      </c>
      <c r="U72" s="15"/>
      <c r="W72" s="8">
        <f t="shared" si="16"/>
        <v>0</v>
      </c>
    </row>
    <row r="73" spans="1:23" s="8" customFormat="1" x14ac:dyDescent="0.35">
      <c r="A73" s="8" t="s">
        <v>127</v>
      </c>
      <c r="B73" s="8">
        <v>8</v>
      </c>
      <c r="G73" s="8">
        <v>0</v>
      </c>
      <c r="H73" s="8">
        <v>4</v>
      </c>
      <c r="I73" s="8" t="s">
        <v>178</v>
      </c>
      <c r="J73" s="9">
        <f t="shared" si="17"/>
        <v>1</v>
      </c>
      <c r="K73" s="8">
        <f t="shared" si="18"/>
        <v>0</v>
      </c>
      <c r="N73" s="9"/>
      <c r="O73" s="9"/>
      <c r="P73" s="9">
        <f t="shared" si="19"/>
        <v>0</v>
      </c>
      <c r="R73" s="8">
        <f t="shared" si="20"/>
        <v>0</v>
      </c>
      <c r="S73" s="8">
        <f t="shared" si="21"/>
        <v>0</v>
      </c>
      <c r="T73" s="8">
        <f t="shared" si="22"/>
        <v>0</v>
      </c>
      <c r="U73" s="14">
        <f>J73+P73</f>
        <v>1</v>
      </c>
      <c r="V73" s="14">
        <f>U73*10/$U$3</f>
        <v>1.0389610389610389</v>
      </c>
      <c r="W73" s="8">
        <f t="shared" si="16"/>
        <v>0</v>
      </c>
    </row>
    <row r="74" spans="1:23" x14ac:dyDescent="0.35">
      <c r="A74" t="s">
        <v>24</v>
      </c>
      <c r="B74">
        <v>12</v>
      </c>
      <c r="J74" s="1">
        <f t="shared" si="17"/>
        <v>0</v>
      </c>
      <c r="K74">
        <f t="shared" si="18"/>
        <v>0</v>
      </c>
      <c r="P74" s="1">
        <f t="shared" si="19"/>
        <v>0</v>
      </c>
      <c r="R74">
        <f t="shared" si="20"/>
        <v>0</v>
      </c>
      <c r="S74">
        <f t="shared" si="21"/>
        <v>0</v>
      </c>
      <c r="T74">
        <f t="shared" si="22"/>
        <v>0</v>
      </c>
      <c r="U74" s="15"/>
      <c r="W74" s="8">
        <f t="shared" si="16"/>
        <v>0</v>
      </c>
    </row>
    <row r="75" spans="1:23" s="10" customFormat="1" x14ac:dyDescent="0.35">
      <c r="A75" s="10" t="s">
        <v>25</v>
      </c>
      <c r="B75" s="10">
        <v>18</v>
      </c>
      <c r="G75" s="10">
        <v>6</v>
      </c>
      <c r="H75" s="10">
        <v>4</v>
      </c>
      <c r="J75" s="11">
        <f t="shared" si="17"/>
        <v>2.5</v>
      </c>
      <c r="K75" s="10">
        <f>MIN(G75:I75)</f>
        <v>4</v>
      </c>
      <c r="N75" s="11">
        <v>4</v>
      </c>
      <c r="O75" s="11">
        <v>4</v>
      </c>
      <c r="P75" s="11">
        <f t="shared" si="19"/>
        <v>2</v>
      </c>
      <c r="R75" s="10">
        <f t="shared" si="20"/>
        <v>1</v>
      </c>
      <c r="S75" s="10">
        <f t="shared" si="21"/>
        <v>1</v>
      </c>
      <c r="T75" s="10">
        <f t="shared" si="22"/>
        <v>4.5</v>
      </c>
      <c r="U75" s="14">
        <f t="shared" ref="U75:U79" si="23">J75+P75</f>
        <v>4.5</v>
      </c>
      <c r="V75" s="14">
        <f t="shared" ref="V75:V79" si="24">U75*10/$U$3</f>
        <v>4.6753246753246751</v>
      </c>
      <c r="W75" s="8">
        <f t="shared" si="16"/>
        <v>1</v>
      </c>
    </row>
    <row r="76" spans="1:23" s="8" customFormat="1" x14ac:dyDescent="0.35">
      <c r="A76" s="8" t="s">
        <v>128</v>
      </c>
      <c r="B76" s="8">
        <v>8</v>
      </c>
      <c r="G76" s="8">
        <v>6</v>
      </c>
      <c r="H76" s="8">
        <v>7</v>
      </c>
      <c r="I76" s="8" t="s">
        <v>178</v>
      </c>
      <c r="J76" s="9">
        <f t="shared" si="17"/>
        <v>3.25</v>
      </c>
      <c r="K76" s="8">
        <f t="shared" si="18"/>
        <v>6</v>
      </c>
      <c r="N76" s="9">
        <v>6</v>
      </c>
      <c r="O76" s="9">
        <v>8</v>
      </c>
      <c r="P76" s="9">
        <f t="shared" si="19"/>
        <v>3.5</v>
      </c>
      <c r="R76" s="8">
        <f t="shared" si="20"/>
        <v>1</v>
      </c>
      <c r="S76" s="8">
        <f t="shared" si="21"/>
        <v>1</v>
      </c>
      <c r="T76" s="8">
        <f t="shared" si="22"/>
        <v>6.75</v>
      </c>
      <c r="U76" s="14">
        <f t="shared" si="23"/>
        <v>6.75</v>
      </c>
      <c r="V76" s="14">
        <f t="shared" si="24"/>
        <v>7.0129870129870131</v>
      </c>
      <c r="W76" s="8">
        <f t="shared" si="16"/>
        <v>1</v>
      </c>
    </row>
    <row r="77" spans="1:23" s="8" customFormat="1" x14ac:dyDescent="0.35">
      <c r="A77" s="8" t="s">
        <v>26</v>
      </c>
      <c r="B77" s="8">
        <v>18</v>
      </c>
      <c r="G77" s="8">
        <v>2</v>
      </c>
      <c r="H77" s="8">
        <v>3</v>
      </c>
      <c r="I77" s="8" t="s">
        <v>178</v>
      </c>
      <c r="J77" s="9">
        <f t="shared" si="17"/>
        <v>1.25</v>
      </c>
      <c r="K77" s="8">
        <f t="shared" si="18"/>
        <v>2</v>
      </c>
      <c r="N77" s="9">
        <v>3</v>
      </c>
      <c r="O77" s="9">
        <v>2</v>
      </c>
      <c r="P77" s="9">
        <f t="shared" si="19"/>
        <v>1.25</v>
      </c>
      <c r="R77" s="8">
        <f>IF(J77&lt;2,0,1)</f>
        <v>0</v>
      </c>
      <c r="S77" s="8">
        <f t="shared" si="21"/>
        <v>0</v>
      </c>
      <c r="T77" s="8">
        <f t="shared" si="22"/>
        <v>0</v>
      </c>
      <c r="U77" s="14">
        <f t="shared" si="23"/>
        <v>2.5</v>
      </c>
      <c r="V77" s="14">
        <f t="shared" si="24"/>
        <v>2.5974025974025974</v>
      </c>
      <c r="W77" s="8">
        <f t="shared" si="16"/>
        <v>0</v>
      </c>
    </row>
    <row r="78" spans="1:23" s="8" customFormat="1" x14ac:dyDescent="0.35">
      <c r="A78" s="8" t="s">
        <v>129</v>
      </c>
      <c r="B78" s="8">
        <v>8</v>
      </c>
      <c r="C78" s="8">
        <v>1</v>
      </c>
      <c r="D78" s="8">
        <v>1</v>
      </c>
      <c r="E78" s="8">
        <v>1</v>
      </c>
      <c r="F78" s="8">
        <v>1</v>
      </c>
      <c r="G78" s="8">
        <v>2</v>
      </c>
      <c r="H78" s="8">
        <v>3</v>
      </c>
      <c r="I78" s="8" t="s">
        <v>178</v>
      </c>
      <c r="J78" s="9">
        <f t="shared" si="17"/>
        <v>1.75</v>
      </c>
      <c r="K78" s="8">
        <f t="shared" si="18"/>
        <v>2</v>
      </c>
      <c r="L78" s="8">
        <v>1</v>
      </c>
      <c r="M78" s="8">
        <v>1</v>
      </c>
      <c r="N78" s="9">
        <v>5</v>
      </c>
      <c r="O78" s="9">
        <v>1</v>
      </c>
      <c r="P78" s="9">
        <f t="shared" si="19"/>
        <v>2</v>
      </c>
      <c r="R78" s="8">
        <f t="shared" si="20"/>
        <v>0</v>
      </c>
      <c r="S78" s="8">
        <f t="shared" si="21"/>
        <v>1</v>
      </c>
      <c r="T78" s="8">
        <f t="shared" si="22"/>
        <v>0</v>
      </c>
      <c r="U78" s="14">
        <f t="shared" si="23"/>
        <v>3.75</v>
      </c>
      <c r="V78" s="14">
        <f t="shared" si="24"/>
        <v>3.8961038961038961</v>
      </c>
      <c r="W78" s="8">
        <f t="shared" si="16"/>
        <v>0</v>
      </c>
    </row>
    <row r="79" spans="1:23" s="8" customFormat="1" x14ac:dyDescent="0.35">
      <c r="A79" s="8" t="s">
        <v>130</v>
      </c>
      <c r="B79" s="8">
        <v>8</v>
      </c>
      <c r="G79" s="8">
        <v>6</v>
      </c>
      <c r="H79" s="8">
        <v>6</v>
      </c>
      <c r="I79" s="8" t="s">
        <v>178</v>
      </c>
      <c r="J79" s="9">
        <f t="shared" si="17"/>
        <v>3</v>
      </c>
      <c r="K79" s="8">
        <f t="shared" si="18"/>
        <v>6</v>
      </c>
      <c r="N79" s="9">
        <v>6</v>
      </c>
      <c r="O79" s="9">
        <v>5</v>
      </c>
      <c r="P79" s="9">
        <f t="shared" si="19"/>
        <v>2.75</v>
      </c>
      <c r="R79" s="8">
        <f t="shared" si="20"/>
        <v>1</v>
      </c>
      <c r="S79" s="8">
        <f t="shared" si="21"/>
        <v>1</v>
      </c>
      <c r="T79" s="8">
        <f t="shared" si="22"/>
        <v>5.75</v>
      </c>
      <c r="U79" s="14">
        <f t="shared" si="23"/>
        <v>5.75</v>
      </c>
      <c r="V79" s="14">
        <f t="shared" si="24"/>
        <v>5.9740259740259738</v>
      </c>
      <c r="W79" s="8">
        <f t="shared" si="16"/>
        <v>1</v>
      </c>
    </row>
    <row r="80" spans="1:23" x14ac:dyDescent="0.35">
      <c r="A80" t="s">
        <v>27</v>
      </c>
      <c r="B80">
        <v>16</v>
      </c>
      <c r="J80" s="1">
        <f t="shared" si="17"/>
        <v>0</v>
      </c>
      <c r="K80">
        <f t="shared" si="18"/>
        <v>0</v>
      </c>
      <c r="P80" s="1">
        <f t="shared" si="19"/>
        <v>0</v>
      </c>
      <c r="R80">
        <f t="shared" si="20"/>
        <v>0</v>
      </c>
      <c r="S80">
        <f t="shared" si="21"/>
        <v>0</v>
      </c>
      <c r="T80">
        <f t="shared" si="22"/>
        <v>0</v>
      </c>
      <c r="U80" s="15"/>
      <c r="W80" s="8">
        <f t="shared" si="16"/>
        <v>0</v>
      </c>
    </row>
    <row r="81" spans="1:23" x14ac:dyDescent="0.35">
      <c r="A81" t="s">
        <v>131</v>
      </c>
      <c r="B81">
        <v>8</v>
      </c>
      <c r="J81" s="1">
        <f t="shared" si="17"/>
        <v>0</v>
      </c>
      <c r="K81">
        <f t="shared" si="18"/>
        <v>0</v>
      </c>
      <c r="P81" s="1">
        <f t="shared" si="19"/>
        <v>0</v>
      </c>
      <c r="R81">
        <f t="shared" si="20"/>
        <v>0</v>
      </c>
      <c r="S81">
        <f t="shared" si="21"/>
        <v>0</v>
      </c>
      <c r="T81">
        <f t="shared" si="22"/>
        <v>0</v>
      </c>
      <c r="U81" s="15"/>
      <c r="W81" s="8">
        <f t="shared" si="16"/>
        <v>0</v>
      </c>
    </row>
    <row r="82" spans="1:23" s="4" customFormat="1" x14ac:dyDescent="0.35">
      <c r="A82" s="4" t="s">
        <v>28</v>
      </c>
      <c r="B82" s="4">
        <v>10</v>
      </c>
      <c r="C82" s="4">
        <v>1</v>
      </c>
      <c r="D82" s="4">
        <v>1</v>
      </c>
      <c r="E82" s="4">
        <v>1</v>
      </c>
      <c r="F82" s="4">
        <v>1</v>
      </c>
      <c r="G82" s="4">
        <v>3</v>
      </c>
      <c r="H82" s="4">
        <v>8</v>
      </c>
      <c r="J82" s="5">
        <f t="shared" si="17"/>
        <v>3.25</v>
      </c>
      <c r="K82" s="4">
        <f t="shared" si="18"/>
        <v>3</v>
      </c>
      <c r="L82" s="4">
        <v>1</v>
      </c>
      <c r="N82" s="5">
        <v>0</v>
      </c>
      <c r="O82" s="5">
        <v>8</v>
      </c>
      <c r="P82" s="5">
        <f t="shared" si="19"/>
        <v>2.25</v>
      </c>
      <c r="R82" s="4">
        <f t="shared" si="20"/>
        <v>1</v>
      </c>
      <c r="S82" s="4">
        <f t="shared" si="21"/>
        <v>1</v>
      </c>
      <c r="T82" s="4">
        <f t="shared" si="22"/>
        <v>5.5</v>
      </c>
      <c r="U82" s="16"/>
      <c r="V82" s="6"/>
      <c r="W82" s="8">
        <f t="shared" si="16"/>
        <v>0</v>
      </c>
    </row>
    <row r="83" spans="1:23" s="8" customFormat="1" x14ac:dyDescent="0.35">
      <c r="A83" s="8" t="s">
        <v>132</v>
      </c>
      <c r="B83" s="8">
        <v>8</v>
      </c>
      <c r="G83" s="8">
        <v>1</v>
      </c>
      <c r="H83" s="8">
        <v>1</v>
      </c>
      <c r="I83" s="8" t="s">
        <v>179</v>
      </c>
      <c r="J83" s="9">
        <f t="shared" si="17"/>
        <v>0.5</v>
      </c>
      <c r="K83" s="8">
        <f t="shared" si="18"/>
        <v>1</v>
      </c>
      <c r="N83" s="9">
        <v>1</v>
      </c>
      <c r="O83" s="9">
        <v>1</v>
      </c>
      <c r="P83" s="9">
        <f t="shared" si="19"/>
        <v>0.5</v>
      </c>
      <c r="R83" s="8">
        <f t="shared" si="20"/>
        <v>0</v>
      </c>
      <c r="S83" s="8">
        <f t="shared" si="21"/>
        <v>0</v>
      </c>
      <c r="T83" s="8">
        <f t="shared" si="22"/>
        <v>0</v>
      </c>
      <c r="U83" s="14">
        <f t="shared" ref="U83:U85" si="25">J83+P83</f>
        <v>1</v>
      </c>
      <c r="V83" s="14">
        <f t="shared" ref="V83:V85" si="26">U83*10/$U$3</f>
        <v>1.0389610389610389</v>
      </c>
      <c r="W83" s="8">
        <f t="shared" si="16"/>
        <v>0</v>
      </c>
    </row>
    <row r="84" spans="1:23" s="8" customFormat="1" x14ac:dyDescent="0.35">
      <c r="A84" s="8" t="s">
        <v>133</v>
      </c>
      <c r="B84" s="8">
        <v>8</v>
      </c>
      <c r="G84" s="8">
        <v>2</v>
      </c>
      <c r="H84" s="8">
        <v>4</v>
      </c>
      <c r="I84" s="8" t="s">
        <v>179</v>
      </c>
      <c r="J84" s="9">
        <f t="shared" si="17"/>
        <v>1.5</v>
      </c>
      <c r="K84" s="8">
        <f t="shared" si="18"/>
        <v>2</v>
      </c>
      <c r="N84" s="9">
        <v>3</v>
      </c>
      <c r="O84" s="9">
        <v>2</v>
      </c>
      <c r="P84" s="9">
        <f t="shared" si="19"/>
        <v>1.25</v>
      </c>
      <c r="R84" s="8">
        <f t="shared" si="20"/>
        <v>0</v>
      </c>
      <c r="S84" s="8">
        <f t="shared" si="21"/>
        <v>0</v>
      </c>
      <c r="T84" s="8">
        <f t="shared" si="22"/>
        <v>0</v>
      </c>
      <c r="U84" s="14">
        <f t="shared" si="25"/>
        <v>2.75</v>
      </c>
      <c r="V84" s="14">
        <f t="shared" si="26"/>
        <v>2.8571428571428572</v>
      </c>
      <c r="W84" s="8">
        <f t="shared" si="16"/>
        <v>0</v>
      </c>
    </row>
    <row r="85" spans="1:23" s="8" customFormat="1" x14ac:dyDescent="0.35">
      <c r="A85" s="8" t="s">
        <v>134</v>
      </c>
      <c r="B85" s="8">
        <v>14</v>
      </c>
      <c r="G85" s="8">
        <v>0</v>
      </c>
      <c r="H85" s="8">
        <v>0</v>
      </c>
      <c r="J85" s="9">
        <f t="shared" si="17"/>
        <v>0</v>
      </c>
      <c r="K85" s="8">
        <f t="shared" si="18"/>
        <v>0</v>
      </c>
      <c r="N85" s="9">
        <v>2</v>
      </c>
      <c r="O85" s="9">
        <v>1</v>
      </c>
      <c r="P85" s="9">
        <f t="shared" si="19"/>
        <v>0.75</v>
      </c>
      <c r="R85" s="8">
        <f t="shared" si="20"/>
        <v>0</v>
      </c>
      <c r="S85" s="8">
        <f t="shared" si="21"/>
        <v>0</v>
      </c>
      <c r="T85" s="8">
        <f t="shared" si="22"/>
        <v>0</v>
      </c>
      <c r="U85" s="14">
        <f t="shared" si="25"/>
        <v>0.75</v>
      </c>
      <c r="V85" s="14">
        <f t="shared" si="26"/>
        <v>0.77922077922077926</v>
      </c>
      <c r="W85" s="8">
        <f t="shared" si="16"/>
        <v>0</v>
      </c>
    </row>
    <row r="86" spans="1:23" x14ac:dyDescent="0.35">
      <c r="A86" t="s">
        <v>135</v>
      </c>
      <c r="B86">
        <v>8</v>
      </c>
      <c r="C86">
        <v>1</v>
      </c>
      <c r="D86">
        <v>1</v>
      </c>
      <c r="E86">
        <v>1</v>
      </c>
      <c r="F86">
        <v>1</v>
      </c>
      <c r="G86">
        <v>10</v>
      </c>
      <c r="H86">
        <v>4</v>
      </c>
      <c r="J86" s="1">
        <f t="shared" si="17"/>
        <v>4</v>
      </c>
      <c r="K86">
        <f t="shared" si="18"/>
        <v>4</v>
      </c>
      <c r="M86">
        <v>1</v>
      </c>
      <c r="N86" s="1">
        <v>7</v>
      </c>
      <c r="O86" s="1">
        <v>9</v>
      </c>
      <c r="P86" s="1">
        <f t="shared" si="19"/>
        <v>4.25</v>
      </c>
      <c r="R86">
        <f t="shared" si="20"/>
        <v>1</v>
      </c>
      <c r="S86">
        <f t="shared" si="21"/>
        <v>1</v>
      </c>
      <c r="T86">
        <f t="shared" si="22"/>
        <v>8.25</v>
      </c>
      <c r="U86" s="15"/>
      <c r="W86" s="8">
        <f t="shared" si="16"/>
        <v>0</v>
      </c>
    </row>
    <row r="87" spans="1:23" x14ac:dyDescent="0.35">
      <c r="A87" t="s">
        <v>136</v>
      </c>
      <c r="B87">
        <v>8</v>
      </c>
      <c r="C87">
        <v>1</v>
      </c>
      <c r="D87">
        <v>1</v>
      </c>
      <c r="E87">
        <v>1</v>
      </c>
      <c r="F87">
        <v>1</v>
      </c>
      <c r="G87">
        <v>10</v>
      </c>
      <c r="H87">
        <v>10</v>
      </c>
      <c r="J87" s="1">
        <f t="shared" si="17"/>
        <v>5.5</v>
      </c>
      <c r="K87">
        <f t="shared" si="18"/>
        <v>10</v>
      </c>
      <c r="L87">
        <v>1</v>
      </c>
      <c r="M87">
        <v>1</v>
      </c>
      <c r="N87" s="1">
        <v>10</v>
      </c>
      <c r="O87" s="1">
        <v>10</v>
      </c>
      <c r="P87" s="1">
        <f t="shared" si="19"/>
        <v>5.5</v>
      </c>
      <c r="R87">
        <f t="shared" si="20"/>
        <v>1</v>
      </c>
      <c r="S87">
        <f t="shared" si="21"/>
        <v>1</v>
      </c>
      <c r="T87">
        <f t="shared" si="22"/>
        <v>11</v>
      </c>
      <c r="U87" s="15"/>
      <c r="W87" s="8">
        <f t="shared" si="16"/>
        <v>0</v>
      </c>
    </row>
    <row r="88" spans="1:23" s="8" customFormat="1" x14ac:dyDescent="0.35">
      <c r="A88" s="8" t="s">
        <v>137</v>
      </c>
      <c r="B88" s="8">
        <v>8</v>
      </c>
      <c r="G88" s="8">
        <v>0</v>
      </c>
      <c r="H88" s="8">
        <v>2</v>
      </c>
      <c r="I88" s="8" t="s">
        <v>178</v>
      </c>
      <c r="J88" s="9">
        <f t="shared" si="17"/>
        <v>0.5</v>
      </c>
      <c r="K88" s="8">
        <f t="shared" si="18"/>
        <v>0</v>
      </c>
      <c r="N88" s="9">
        <v>0</v>
      </c>
      <c r="O88" s="9">
        <v>0</v>
      </c>
      <c r="P88" s="9">
        <f t="shared" si="19"/>
        <v>0</v>
      </c>
      <c r="R88" s="8">
        <f t="shared" si="20"/>
        <v>0</v>
      </c>
      <c r="S88" s="8">
        <f t="shared" si="21"/>
        <v>0</v>
      </c>
      <c r="T88" s="8">
        <f t="shared" si="22"/>
        <v>0</v>
      </c>
      <c r="U88" s="14">
        <f t="shared" ref="U88:U89" si="27">J88+P88</f>
        <v>0.5</v>
      </c>
      <c r="V88" s="14">
        <f t="shared" ref="V88:V89" si="28">U88*10/$U$3</f>
        <v>0.51948051948051943</v>
      </c>
      <c r="W88" s="8">
        <f t="shared" si="16"/>
        <v>0</v>
      </c>
    </row>
    <row r="89" spans="1:23" s="8" customFormat="1" x14ac:dyDescent="0.35">
      <c r="A89" s="8" t="s">
        <v>29</v>
      </c>
      <c r="B89" s="8">
        <v>12</v>
      </c>
      <c r="G89" s="8">
        <v>0</v>
      </c>
      <c r="H89" s="8">
        <v>3</v>
      </c>
      <c r="I89" s="8" t="s">
        <v>178</v>
      </c>
      <c r="J89" s="9">
        <f t="shared" si="17"/>
        <v>0.75</v>
      </c>
      <c r="K89" s="8">
        <f t="shared" si="18"/>
        <v>0</v>
      </c>
      <c r="N89" s="9">
        <v>3</v>
      </c>
      <c r="O89" s="9">
        <v>3</v>
      </c>
      <c r="P89" s="9">
        <f t="shared" si="19"/>
        <v>1.5</v>
      </c>
      <c r="R89" s="8">
        <f t="shared" si="20"/>
        <v>0</v>
      </c>
      <c r="S89" s="8">
        <f t="shared" si="21"/>
        <v>0</v>
      </c>
      <c r="T89" s="8">
        <f t="shared" si="22"/>
        <v>0</v>
      </c>
      <c r="U89" s="14">
        <f t="shared" si="27"/>
        <v>2.25</v>
      </c>
      <c r="V89" s="14">
        <f t="shared" si="28"/>
        <v>2.3376623376623376</v>
      </c>
      <c r="W89" s="8">
        <f t="shared" si="16"/>
        <v>0</v>
      </c>
    </row>
    <row r="90" spans="1:23" x14ac:dyDescent="0.35">
      <c r="A90" t="s">
        <v>30</v>
      </c>
      <c r="B90">
        <v>12</v>
      </c>
      <c r="J90" s="1">
        <f t="shared" si="17"/>
        <v>0</v>
      </c>
      <c r="K90">
        <f t="shared" si="18"/>
        <v>0</v>
      </c>
      <c r="P90" s="1">
        <f t="shared" si="19"/>
        <v>0</v>
      </c>
      <c r="R90">
        <f t="shared" si="20"/>
        <v>0</v>
      </c>
      <c r="S90">
        <f t="shared" si="21"/>
        <v>0</v>
      </c>
      <c r="T90">
        <f t="shared" si="22"/>
        <v>0</v>
      </c>
      <c r="U90" s="15"/>
      <c r="W90" s="8">
        <f t="shared" si="16"/>
        <v>0</v>
      </c>
    </row>
    <row r="91" spans="1:23" x14ac:dyDescent="0.35">
      <c r="A91" t="s">
        <v>138</v>
      </c>
      <c r="B91">
        <v>8</v>
      </c>
      <c r="J91" s="1">
        <f t="shared" si="17"/>
        <v>0</v>
      </c>
      <c r="K91">
        <f t="shared" si="18"/>
        <v>0</v>
      </c>
      <c r="P91" s="1">
        <f t="shared" si="19"/>
        <v>0</v>
      </c>
      <c r="R91">
        <f t="shared" si="20"/>
        <v>0</v>
      </c>
      <c r="S91">
        <f t="shared" si="21"/>
        <v>0</v>
      </c>
      <c r="T91">
        <f t="shared" si="22"/>
        <v>0</v>
      </c>
      <c r="U91" s="15"/>
      <c r="W91" s="8">
        <f t="shared" si="16"/>
        <v>0</v>
      </c>
    </row>
    <row r="92" spans="1:23" x14ac:dyDescent="0.35">
      <c r="A92" t="s">
        <v>31</v>
      </c>
      <c r="B92">
        <v>16</v>
      </c>
      <c r="J92" s="1">
        <f t="shared" si="17"/>
        <v>0</v>
      </c>
      <c r="K92">
        <f t="shared" si="18"/>
        <v>0</v>
      </c>
      <c r="P92" s="1">
        <f t="shared" si="19"/>
        <v>0</v>
      </c>
      <c r="R92">
        <f t="shared" si="20"/>
        <v>0</v>
      </c>
      <c r="S92">
        <f t="shared" si="21"/>
        <v>0</v>
      </c>
      <c r="T92">
        <f t="shared" si="22"/>
        <v>0</v>
      </c>
      <c r="U92" s="15"/>
      <c r="W92" s="8">
        <f t="shared" si="16"/>
        <v>0</v>
      </c>
    </row>
    <row r="93" spans="1:23" x14ac:dyDescent="0.35">
      <c r="A93" t="s">
        <v>32</v>
      </c>
      <c r="B93">
        <v>10</v>
      </c>
      <c r="J93" s="1">
        <f t="shared" si="17"/>
        <v>0</v>
      </c>
      <c r="K93">
        <f t="shared" si="18"/>
        <v>0</v>
      </c>
      <c r="P93" s="1">
        <f t="shared" si="19"/>
        <v>0</v>
      </c>
      <c r="R93">
        <f t="shared" si="20"/>
        <v>0</v>
      </c>
      <c r="S93">
        <f t="shared" si="21"/>
        <v>0</v>
      </c>
      <c r="T93">
        <f t="shared" si="22"/>
        <v>0</v>
      </c>
      <c r="U93" s="15"/>
      <c r="W93" s="8">
        <f t="shared" si="16"/>
        <v>0</v>
      </c>
    </row>
    <row r="94" spans="1:23" s="4" customFormat="1" x14ac:dyDescent="0.35">
      <c r="A94" s="4" t="s">
        <v>33</v>
      </c>
      <c r="B94" s="4">
        <v>10</v>
      </c>
      <c r="G94" s="4">
        <v>5</v>
      </c>
      <c r="H94" s="4">
        <v>6</v>
      </c>
      <c r="J94" s="5">
        <f t="shared" si="17"/>
        <v>2.75</v>
      </c>
      <c r="K94" s="4">
        <f t="shared" si="18"/>
        <v>5</v>
      </c>
      <c r="N94" s="5">
        <v>7</v>
      </c>
      <c r="O94" s="5">
        <v>2</v>
      </c>
      <c r="P94" s="5">
        <f t="shared" si="19"/>
        <v>2.25</v>
      </c>
      <c r="R94" s="4">
        <f t="shared" si="20"/>
        <v>1</v>
      </c>
      <c r="S94" s="4">
        <f t="shared" si="21"/>
        <v>1</v>
      </c>
      <c r="T94" s="4">
        <f t="shared" si="22"/>
        <v>5</v>
      </c>
      <c r="U94" s="16"/>
      <c r="V94" s="6"/>
      <c r="W94" s="8">
        <f t="shared" si="16"/>
        <v>0</v>
      </c>
    </row>
    <row r="95" spans="1:23" s="4" customFormat="1" x14ac:dyDescent="0.35">
      <c r="A95" s="4" t="s">
        <v>34</v>
      </c>
      <c r="B95" s="4">
        <v>10</v>
      </c>
      <c r="C95" s="4">
        <v>1</v>
      </c>
      <c r="D95" s="4">
        <v>1</v>
      </c>
      <c r="E95" s="4">
        <v>1</v>
      </c>
      <c r="F95" s="4">
        <v>1</v>
      </c>
      <c r="G95" s="4">
        <v>4</v>
      </c>
      <c r="H95" s="4">
        <v>8</v>
      </c>
      <c r="J95" s="5">
        <f t="shared" si="17"/>
        <v>3.5</v>
      </c>
      <c r="K95" s="4">
        <f t="shared" si="18"/>
        <v>4</v>
      </c>
      <c r="L95" s="4">
        <v>1</v>
      </c>
      <c r="N95" s="5">
        <v>6</v>
      </c>
      <c r="O95" s="5">
        <v>8</v>
      </c>
      <c r="P95" s="5">
        <f t="shared" si="19"/>
        <v>3.75</v>
      </c>
      <c r="R95" s="4">
        <f t="shared" si="20"/>
        <v>1</v>
      </c>
      <c r="S95" s="4">
        <f t="shared" si="21"/>
        <v>1</v>
      </c>
      <c r="T95" s="4">
        <f t="shared" si="22"/>
        <v>7.25</v>
      </c>
      <c r="U95" s="16"/>
      <c r="V95" s="6"/>
      <c r="W95" s="8">
        <f t="shared" si="16"/>
        <v>0</v>
      </c>
    </row>
    <row r="96" spans="1:23" x14ac:dyDescent="0.35">
      <c r="A96" t="s">
        <v>139</v>
      </c>
      <c r="B96">
        <v>8</v>
      </c>
      <c r="C96">
        <v>1</v>
      </c>
      <c r="D96">
        <v>1</v>
      </c>
      <c r="E96">
        <v>1</v>
      </c>
      <c r="J96" s="1">
        <f t="shared" si="17"/>
        <v>0.375</v>
      </c>
      <c r="K96">
        <f t="shared" si="18"/>
        <v>0</v>
      </c>
      <c r="P96" s="1">
        <f t="shared" si="19"/>
        <v>0</v>
      </c>
      <c r="R96">
        <f t="shared" si="20"/>
        <v>0</v>
      </c>
      <c r="S96">
        <f t="shared" si="21"/>
        <v>0</v>
      </c>
      <c r="T96">
        <f t="shared" si="22"/>
        <v>0</v>
      </c>
      <c r="U96" s="15"/>
      <c r="W96" s="8">
        <f t="shared" si="16"/>
        <v>0</v>
      </c>
    </row>
    <row r="97" spans="1:23" s="8" customFormat="1" x14ac:dyDescent="0.35">
      <c r="A97" s="8" t="s">
        <v>140</v>
      </c>
      <c r="B97" s="8">
        <v>8</v>
      </c>
      <c r="C97" s="8">
        <v>1</v>
      </c>
      <c r="D97" s="8">
        <v>1</v>
      </c>
      <c r="G97" s="8">
        <v>2</v>
      </c>
      <c r="H97" s="8">
        <v>3</v>
      </c>
      <c r="I97" s="8" t="s">
        <v>178</v>
      </c>
      <c r="J97" s="9">
        <f t="shared" si="17"/>
        <v>1.5</v>
      </c>
      <c r="K97" s="8">
        <f t="shared" si="18"/>
        <v>2</v>
      </c>
      <c r="N97" s="9">
        <v>3</v>
      </c>
      <c r="O97" s="9"/>
      <c r="P97" s="9">
        <f t="shared" si="19"/>
        <v>0.75</v>
      </c>
      <c r="R97" s="8">
        <f t="shared" si="20"/>
        <v>0</v>
      </c>
      <c r="S97" s="8">
        <f t="shared" si="21"/>
        <v>0</v>
      </c>
      <c r="T97" s="8">
        <f t="shared" si="22"/>
        <v>0</v>
      </c>
      <c r="U97" s="14">
        <f>J97+P97</f>
        <v>2.25</v>
      </c>
      <c r="V97" s="14">
        <f>U97*10/$U$3</f>
        <v>2.3376623376623376</v>
      </c>
      <c r="W97" s="8">
        <f t="shared" si="16"/>
        <v>0</v>
      </c>
    </row>
    <row r="98" spans="1:23" x14ac:dyDescent="0.35">
      <c r="A98" t="s">
        <v>35</v>
      </c>
      <c r="B98">
        <v>10</v>
      </c>
      <c r="J98" s="1">
        <f t="shared" si="17"/>
        <v>0</v>
      </c>
      <c r="K98">
        <f t="shared" si="18"/>
        <v>0</v>
      </c>
      <c r="P98" s="1">
        <f t="shared" si="19"/>
        <v>0</v>
      </c>
      <c r="R98">
        <f t="shared" si="20"/>
        <v>0</v>
      </c>
      <c r="S98">
        <f t="shared" si="21"/>
        <v>0</v>
      </c>
      <c r="T98">
        <f t="shared" si="22"/>
        <v>0</v>
      </c>
      <c r="U98" s="15"/>
      <c r="W98" s="8">
        <f t="shared" si="16"/>
        <v>0</v>
      </c>
    </row>
    <row r="99" spans="1:23" x14ac:dyDescent="0.35">
      <c r="A99" t="s">
        <v>141</v>
      </c>
      <c r="B99">
        <v>8</v>
      </c>
      <c r="C99">
        <v>1</v>
      </c>
      <c r="D99">
        <v>1</v>
      </c>
      <c r="E99">
        <v>1</v>
      </c>
      <c r="G99">
        <v>0</v>
      </c>
      <c r="H99">
        <v>1</v>
      </c>
      <c r="J99" s="1">
        <f t="shared" si="17"/>
        <v>0.625</v>
      </c>
      <c r="K99">
        <f t="shared" si="18"/>
        <v>0</v>
      </c>
      <c r="N99" s="1">
        <v>1</v>
      </c>
      <c r="O99" s="1">
        <v>0</v>
      </c>
      <c r="P99" s="1">
        <f t="shared" si="19"/>
        <v>0.25</v>
      </c>
      <c r="R99">
        <f t="shared" si="20"/>
        <v>0</v>
      </c>
      <c r="S99">
        <f t="shared" si="21"/>
        <v>0</v>
      </c>
      <c r="T99">
        <f t="shared" si="22"/>
        <v>0</v>
      </c>
      <c r="U99" s="15"/>
      <c r="W99" s="8">
        <f t="shared" si="16"/>
        <v>0</v>
      </c>
    </row>
    <row r="100" spans="1:23" x14ac:dyDescent="0.35">
      <c r="A100" t="s">
        <v>142</v>
      </c>
      <c r="B100">
        <v>8</v>
      </c>
      <c r="C100">
        <v>1</v>
      </c>
      <c r="D100">
        <v>1</v>
      </c>
      <c r="E100">
        <v>1</v>
      </c>
      <c r="F100">
        <v>1</v>
      </c>
      <c r="G100">
        <v>4</v>
      </c>
      <c r="H100">
        <v>6</v>
      </c>
      <c r="J100" s="1">
        <f t="shared" si="17"/>
        <v>3</v>
      </c>
      <c r="K100">
        <f t="shared" si="18"/>
        <v>4</v>
      </c>
      <c r="N100" s="1">
        <v>8</v>
      </c>
      <c r="O100" s="1">
        <v>7</v>
      </c>
      <c r="P100" s="1">
        <f t="shared" si="19"/>
        <v>3.75</v>
      </c>
      <c r="R100">
        <f t="shared" si="20"/>
        <v>1</v>
      </c>
      <c r="S100">
        <f t="shared" si="21"/>
        <v>1</v>
      </c>
      <c r="T100">
        <f t="shared" si="22"/>
        <v>6.75</v>
      </c>
      <c r="U100" s="15"/>
      <c r="W100" s="8">
        <f t="shared" si="16"/>
        <v>0</v>
      </c>
    </row>
    <row r="101" spans="1:23" s="4" customFormat="1" x14ac:dyDescent="0.35">
      <c r="A101" s="4" t="s">
        <v>36</v>
      </c>
      <c r="B101" s="4">
        <v>10</v>
      </c>
      <c r="C101" s="4">
        <v>1</v>
      </c>
      <c r="D101" s="4">
        <v>1</v>
      </c>
      <c r="E101" s="4">
        <v>1</v>
      </c>
      <c r="F101" s="4">
        <v>1</v>
      </c>
      <c r="G101" s="4">
        <v>3</v>
      </c>
      <c r="H101" s="4">
        <v>4</v>
      </c>
      <c r="J101" s="5">
        <f t="shared" si="17"/>
        <v>2.25</v>
      </c>
      <c r="K101" s="4">
        <f t="shared" si="18"/>
        <v>3</v>
      </c>
      <c r="L101" s="4">
        <v>1</v>
      </c>
      <c r="M101" s="4">
        <v>1</v>
      </c>
      <c r="N101" s="5">
        <v>4</v>
      </c>
      <c r="O101" s="5">
        <v>3</v>
      </c>
      <c r="P101" s="5">
        <f t="shared" si="19"/>
        <v>2.25</v>
      </c>
      <c r="R101" s="4">
        <f t="shared" si="20"/>
        <v>1</v>
      </c>
      <c r="S101" s="4">
        <f t="shared" si="21"/>
        <v>1</v>
      </c>
      <c r="T101" s="4">
        <f t="shared" si="22"/>
        <v>4.5</v>
      </c>
      <c r="U101" s="16"/>
      <c r="V101" s="6"/>
      <c r="W101" s="8">
        <f t="shared" si="16"/>
        <v>0</v>
      </c>
    </row>
    <row r="102" spans="1:23" s="8" customFormat="1" x14ac:dyDescent="0.35">
      <c r="A102" s="8" t="s">
        <v>143</v>
      </c>
      <c r="B102" s="8">
        <v>8</v>
      </c>
      <c r="C102" s="8">
        <v>1</v>
      </c>
      <c r="D102" s="8">
        <v>1</v>
      </c>
      <c r="G102" s="8">
        <v>2</v>
      </c>
      <c r="H102" s="8">
        <v>8</v>
      </c>
      <c r="J102" s="9">
        <f t="shared" si="17"/>
        <v>2.75</v>
      </c>
      <c r="K102" s="8">
        <f t="shared" si="18"/>
        <v>2</v>
      </c>
      <c r="M102" s="8">
        <v>1</v>
      </c>
      <c r="N102" s="9">
        <v>6</v>
      </c>
      <c r="O102" s="9"/>
      <c r="P102" s="9">
        <f t="shared" si="19"/>
        <v>1.75</v>
      </c>
      <c r="R102" s="8">
        <f t="shared" si="20"/>
        <v>1</v>
      </c>
      <c r="S102" s="8">
        <f t="shared" si="21"/>
        <v>0</v>
      </c>
      <c r="T102" s="8">
        <f t="shared" si="22"/>
        <v>0</v>
      </c>
      <c r="U102" s="14">
        <f>J102+P102</f>
        <v>4.5</v>
      </c>
      <c r="V102" s="14">
        <f>U102*10/$U$3</f>
        <v>4.6753246753246751</v>
      </c>
      <c r="W102" s="8">
        <f t="shared" si="16"/>
        <v>1</v>
      </c>
    </row>
    <row r="103" spans="1:23" s="4" customFormat="1" x14ac:dyDescent="0.35">
      <c r="A103" s="4" t="s">
        <v>37</v>
      </c>
      <c r="B103" s="4">
        <v>12</v>
      </c>
      <c r="G103" s="4">
        <v>9</v>
      </c>
      <c r="H103" s="4">
        <v>9</v>
      </c>
      <c r="J103" s="5">
        <f t="shared" si="17"/>
        <v>4.5</v>
      </c>
      <c r="K103" s="4">
        <f t="shared" si="18"/>
        <v>9</v>
      </c>
      <c r="N103" s="5">
        <v>4</v>
      </c>
      <c r="O103" s="5">
        <v>5</v>
      </c>
      <c r="P103" s="5">
        <f t="shared" si="19"/>
        <v>2.25</v>
      </c>
      <c r="R103" s="4">
        <f t="shared" si="20"/>
        <v>1</v>
      </c>
      <c r="S103" s="4">
        <f t="shared" si="21"/>
        <v>1</v>
      </c>
      <c r="T103" s="4">
        <f t="shared" si="22"/>
        <v>6.75</v>
      </c>
      <c r="U103" s="16"/>
      <c r="V103" s="6"/>
      <c r="W103" s="8">
        <f t="shared" si="16"/>
        <v>0</v>
      </c>
    </row>
    <row r="104" spans="1:23" x14ac:dyDescent="0.35">
      <c r="A104" t="s">
        <v>144</v>
      </c>
      <c r="B104">
        <v>8</v>
      </c>
      <c r="J104" s="1">
        <f t="shared" si="17"/>
        <v>0</v>
      </c>
      <c r="K104">
        <f t="shared" si="18"/>
        <v>0</v>
      </c>
      <c r="P104" s="1">
        <f t="shared" si="19"/>
        <v>0</v>
      </c>
      <c r="R104">
        <f t="shared" si="20"/>
        <v>0</v>
      </c>
      <c r="S104">
        <f t="shared" si="21"/>
        <v>0</v>
      </c>
      <c r="T104">
        <f t="shared" si="22"/>
        <v>0</v>
      </c>
      <c r="U104" s="15"/>
      <c r="W104" s="8">
        <f t="shared" si="16"/>
        <v>0</v>
      </c>
    </row>
    <row r="105" spans="1:23" x14ac:dyDescent="0.35">
      <c r="A105" t="s">
        <v>38</v>
      </c>
      <c r="B105">
        <v>14</v>
      </c>
      <c r="J105" s="1">
        <f t="shared" si="17"/>
        <v>0</v>
      </c>
      <c r="K105">
        <f t="shared" si="18"/>
        <v>0</v>
      </c>
      <c r="P105" s="1">
        <f t="shared" si="19"/>
        <v>0</v>
      </c>
      <c r="R105">
        <f t="shared" si="20"/>
        <v>0</v>
      </c>
      <c r="S105">
        <f t="shared" si="21"/>
        <v>0</v>
      </c>
      <c r="T105">
        <f t="shared" si="22"/>
        <v>0</v>
      </c>
      <c r="U105" s="15"/>
      <c r="W105" s="8">
        <f t="shared" si="16"/>
        <v>0</v>
      </c>
    </row>
    <row r="106" spans="1:23" x14ac:dyDescent="0.35">
      <c r="A106" t="s">
        <v>39</v>
      </c>
      <c r="B106">
        <v>12</v>
      </c>
      <c r="J106" s="1">
        <f t="shared" si="17"/>
        <v>0</v>
      </c>
      <c r="K106">
        <f t="shared" si="18"/>
        <v>0</v>
      </c>
      <c r="P106" s="1">
        <f t="shared" si="19"/>
        <v>0</v>
      </c>
      <c r="R106">
        <f t="shared" si="20"/>
        <v>0</v>
      </c>
      <c r="S106">
        <f t="shared" si="21"/>
        <v>0</v>
      </c>
      <c r="T106">
        <f t="shared" si="22"/>
        <v>0</v>
      </c>
      <c r="U106" s="15"/>
      <c r="W106" s="8">
        <f t="shared" si="16"/>
        <v>0</v>
      </c>
    </row>
    <row r="107" spans="1:23" s="8" customFormat="1" x14ac:dyDescent="0.35">
      <c r="A107" s="8" t="s">
        <v>40</v>
      </c>
      <c r="B107" s="8">
        <v>10</v>
      </c>
      <c r="G107" s="8">
        <v>6</v>
      </c>
      <c r="H107" s="8">
        <v>4</v>
      </c>
      <c r="J107" s="9">
        <f t="shared" si="17"/>
        <v>2.5</v>
      </c>
      <c r="K107" s="8">
        <f t="shared" si="18"/>
        <v>4</v>
      </c>
      <c r="N107" s="9">
        <v>6</v>
      </c>
      <c r="O107" s="9">
        <v>2</v>
      </c>
      <c r="P107" s="9">
        <f t="shared" si="19"/>
        <v>2</v>
      </c>
      <c r="R107" s="8">
        <f t="shared" si="20"/>
        <v>1</v>
      </c>
      <c r="S107" s="8">
        <f t="shared" si="21"/>
        <v>1</v>
      </c>
      <c r="T107" s="8">
        <f t="shared" si="22"/>
        <v>4.5</v>
      </c>
      <c r="U107" s="14">
        <f>J107+P107</f>
        <v>4.5</v>
      </c>
      <c r="V107" s="14">
        <f>U107*10/$U$3</f>
        <v>4.6753246753246751</v>
      </c>
      <c r="W107" s="8">
        <f t="shared" si="16"/>
        <v>1</v>
      </c>
    </row>
    <row r="108" spans="1:23" x14ac:dyDescent="0.35">
      <c r="A108" t="s">
        <v>41</v>
      </c>
      <c r="B108">
        <v>10</v>
      </c>
      <c r="J108" s="1">
        <f t="shared" si="17"/>
        <v>0</v>
      </c>
      <c r="K108">
        <f t="shared" si="18"/>
        <v>0</v>
      </c>
      <c r="P108" s="1">
        <f t="shared" si="19"/>
        <v>0</v>
      </c>
      <c r="R108">
        <f t="shared" si="20"/>
        <v>0</v>
      </c>
      <c r="S108">
        <f t="shared" si="21"/>
        <v>0</v>
      </c>
      <c r="T108">
        <f t="shared" si="22"/>
        <v>0</v>
      </c>
      <c r="U108" s="15"/>
      <c r="W108" s="8">
        <f t="shared" si="16"/>
        <v>0</v>
      </c>
    </row>
    <row r="109" spans="1:23" s="4" customFormat="1" x14ac:dyDescent="0.35">
      <c r="A109" s="4" t="s">
        <v>145</v>
      </c>
      <c r="B109" s="4">
        <v>8</v>
      </c>
      <c r="G109" s="4">
        <v>0</v>
      </c>
      <c r="H109" s="4">
        <v>0</v>
      </c>
      <c r="J109" s="5">
        <f t="shared" si="17"/>
        <v>0</v>
      </c>
      <c r="K109" s="4">
        <f t="shared" si="18"/>
        <v>0</v>
      </c>
      <c r="N109" s="5"/>
      <c r="O109" s="5"/>
      <c r="P109" s="5">
        <f t="shared" si="19"/>
        <v>0</v>
      </c>
      <c r="R109" s="4">
        <f t="shared" si="20"/>
        <v>0</v>
      </c>
      <c r="S109" s="4">
        <f t="shared" si="21"/>
        <v>0</v>
      </c>
      <c r="T109" s="4">
        <f t="shared" si="22"/>
        <v>0</v>
      </c>
      <c r="U109" s="16"/>
      <c r="V109" s="6"/>
      <c r="W109" s="8">
        <f t="shared" si="16"/>
        <v>0</v>
      </c>
    </row>
    <row r="110" spans="1:23" s="8" customFormat="1" x14ac:dyDescent="0.35">
      <c r="A110" s="8" t="s">
        <v>146</v>
      </c>
      <c r="B110" s="8">
        <v>8</v>
      </c>
      <c r="G110" s="8">
        <v>2</v>
      </c>
      <c r="H110" s="8">
        <v>2</v>
      </c>
      <c r="I110" s="8" t="s">
        <v>179</v>
      </c>
      <c r="J110" s="9">
        <f t="shared" si="17"/>
        <v>1</v>
      </c>
      <c r="K110" s="8">
        <f t="shared" si="18"/>
        <v>2</v>
      </c>
      <c r="N110" s="9"/>
      <c r="O110" s="9"/>
      <c r="P110" s="9">
        <f t="shared" si="19"/>
        <v>0</v>
      </c>
      <c r="R110" s="8">
        <f t="shared" si="20"/>
        <v>0</v>
      </c>
      <c r="S110" s="8">
        <f t="shared" si="21"/>
        <v>0</v>
      </c>
      <c r="T110" s="8">
        <f t="shared" si="22"/>
        <v>0</v>
      </c>
      <c r="U110" s="14">
        <f t="shared" ref="U110:U111" si="29">J110+P110</f>
        <v>1</v>
      </c>
      <c r="V110" s="14">
        <f t="shared" ref="V110:V111" si="30">U110*10/$U$3</f>
        <v>1.0389610389610389</v>
      </c>
      <c r="W110" s="8">
        <f t="shared" si="16"/>
        <v>0</v>
      </c>
    </row>
    <row r="111" spans="1:23" s="8" customFormat="1" x14ac:dyDescent="0.35">
      <c r="A111" s="8" t="s">
        <v>42</v>
      </c>
      <c r="B111" s="8">
        <v>10</v>
      </c>
      <c r="G111" s="8">
        <v>5</v>
      </c>
      <c r="H111" s="8">
        <v>8</v>
      </c>
      <c r="I111" s="8" t="s">
        <v>177</v>
      </c>
      <c r="J111" s="9">
        <f t="shared" si="17"/>
        <v>3.25</v>
      </c>
      <c r="K111" s="8">
        <f t="shared" si="18"/>
        <v>5</v>
      </c>
      <c r="N111" s="9">
        <v>8</v>
      </c>
      <c r="O111" s="9">
        <v>9</v>
      </c>
      <c r="P111" s="9">
        <f t="shared" si="19"/>
        <v>4.25</v>
      </c>
      <c r="R111" s="8">
        <f t="shared" si="20"/>
        <v>1</v>
      </c>
      <c r="S111" s="8">
        <f t="shared" si="21"/>
        <v>1</v>
      </c>
      <c r="T111" s="8">
        <f t="shared" si="22"/>
        <v>7.5</v>
      </c>
      <c r="U111" s="14">
        <f t="shared" si="29"/>
        <v>7.5</v>
      </c>
      <c r="V111" s="14">
        <f t="shared" si="30"/>
        <v>7.7922077922077921</v>
      </c>
      <c r="W111" s="8">
        <f t="shared" si="16"/>
        <v>1</v>
      </c>
    </row>
    <row r="112" spans="1:23" s="4" customFormat="1" x14ac:dyDescent="0.35">
      <c r="A112" s="4" t="s">
        <v>147</v>
      </c>
      <c r="B112" s="4">
        <v>8</v>
      </c>
      <c r="C112" s="4">
        <v>1</v>
      </c>
      <c r="D112" s="4">
        <v>1</v>
      </c>
      <c r="G112" s="4">
        <v>2</v>
      </c>
      <c r="H112" s="4">
        <v>4</v>
      </c>
      <c r="J112" s="5">
        <f t="shared" si="17"/>
        <v>1.75</v>
      </c>
      <c r="K112" s="4">
        <f t="shared" si="18"/>
        <v>2</v>
      </c>
      <c r="N112" s="5">
        <v>10</v>
      </c>
      <c r="O112" s="5">
        <v>10</v>
      </c>
      <c r="P112" s="5">
        <f t="shared" si="19"/>
        <v>5</v>
      </c>
      <c r="R112" s="4">
        <f t="shared" si="20"/>
        <v>0</v>
      </c>
      <c r="S112" s="4">
        <f t="shared" si="21"/>
        <v>1</v>
      </c>
      <c r="T112" s="4">
        <f t="shared" si="22"/>
        <v>0</v>
      </c>
      <c r="U112" s="16"/>
      <c r="V112" s="6"/>
      <c r="W112" s="8">
        <f t="shared" si="16"/>
        <v>0</v>
      </c>
    </row>
    <row r="113" spans="1:23" x14ac:dyDescent="0.35">
      <c r="A113" t="s">
        <v>148</v>
      </c>
      <c r="B113">
        <v>8</v>
      </c>
      <c r="J113" s="1">
        <f t="shared" si="17"/>
        <v>0</v>
      </c>
      <c r="K113">
        <f t="shared" si="18"/>
        <v>0</v>
      </c>
      <c r="P113" s="1">
        <f t="shared" si="19"/>
        <v>0</v>
      </c>
      <c r="R113">
        <f t="shared" si="20"/>
        <v>0</v>
      </c>
      <c r="S113">
        <f t="shared" si="21"/>
        <v>0</v>
      </c>
      <c r="T113">
        <f t="shared" si="22"/>
        <v>0</v>
      </c>
      <c r="U113" s="15"/>
      <c r="W113" s="8">
        <f t="shared" si="16"/>
        <v>0</v>
      </c>
    </row>
    <row r="114" spans="1:23" s="4" customFormat="1" x14ac:dyDescent="0.35">
      <c r="A114" s="4" t="s">
        <v>149</v>
      </c>
      <c r="B114" s="4">
        <v>8</v>
      </c>
      <c r="C114" s="4">
        <v>1</v>
      </c>
      <c r="D114" s="4">
        <v>1</v>
      </c>
      <c r="E114" s="4">
        <v>1</v>
      </c>
      <c r="F114" s="4">
        <v>1</v>
      </c>
      <c r="G114" s="4">
        <v>4</v>
      </c>
      <c r="H114" s="4">
        <v>7</v>
      </c>
      <c r="J114" s="5">
        <f>SUM(C114:F114)/8+SUM(G114:I114)/4</f>
        <v>3.25</v>
      </c>
      <c r="K114" s="4">
        <f t="shared" si="18"/>
        <v>4</v>
      </c>
      <c r="L114" s="4">
        <v>1</v>
      </c>
      <c r="M114" s="4">
        <v>1</v>
      </c>
      <c r="N114" s="5">
        <v>1</v>
      </c>
      <c r="O114" s="5">
        <v>3</v>
      </c>
      <c r="P114" s="5">
        <f t="shared" si="19"/>
        <v>1.5</v>
      </c>
      <c r="R114" s="4">
        <f t="shared" si="20"/>
        <v>1</v>
      </c>
      <c r="S114" s="4">
        <f t="shared" si="21"/>
        <v>0</v>
      </c>
      <c r="T114" s="4">
        <f t="shared" si="22"/>
        <v>0</v>
      </c>
      <c r="U114" s="16"/>
      <c r="V114" s="6"/>
      <c r="W114" s="8">
        <f t="shared" si="16"/>
        <v>0</v>
      </c>
    </row>
    <row r="115" spans="1:23" s="4" customFormat="1" x14ac:dyDescent="0.35">
      <c r="A115" s="4" t="s">
        <v>150</v>
      </c>
      <c r="B115" s="4">
        <v>8</v>
      </c>
      <c r="C115" s="4">
        <v>1</v>
      </c>
      <c r="D115" s="4">
        <v>1</v>
      </c>
      <c r="E115" s="4">
        <v>1</v>
      </c>
      <c r="F115" s="4">
        <v>1</v>
      </c>
      <c r="G115" s="4">
        <v>9</v>
      </c>
      <c r="H115" s="4">
        <v>4</v>
      </c>
      <c r="J115" s="5">
        <f t="shared" si="17"/>
        <v>3.75</v>
      </c>
      <c r="K115" s="4">
        <f t="shared" si="18"/>
        <v>4</v>
      </c>
      <c r="N115" s="5">
        <v>4</v>
      </c>
      <c r="O115" s="5">
        <v>2</v>
      </c>
      <c r="P115" s="5">
        <f>SUM(L115:M115)/4+SUM(N115:O115)/4</f>
        <v>1.5</v>
      </c>
      <c r="R115" s="4">
        <f t="shared" si="20"/>
        <v>1</v>
      </c>
      <c r="S115" s="4">
        <f t="shared" si="21"/>
        <v>0</v>
      </c>
      <c r="T115" s="4">
        <f t="shared" si="22"/>
        <v>0</v>
      </c>
      <c r="U115" s="16"/>
      <c r="V115" s="6"/>
      <c r="W115" s="8">
        <f t="shared" si="16"/>
        <v>0</v>
      </c>
    </row>
    <row r="116" spans="1:23" x14ac:dyDescent="0.35">
      <c r="A116" t="s">
        <v>151</v>
      </c>
      <c r="B116">
        <v>8</v>
      </c>
      <c r="J116" s="1">
        <f t="shared" si="17"/>
        <v>0</v>
      </c>
      <c r="K116">
        <f t="shared" si="18"/>
        <v>0</v>
      </c>
      <c r="P116" s="1">
        <f t="shared" si="19"/>
        <v>0</v>
      </c>
      <c r="R116">
        <f t="shared" si="20"/>
        <v>0</v>
      </c>
      <c r="S116">
        <f t="shared" si="21"/>
        <v>0</v>
      </c>
      <c r="T116">
        <f t="shared" si="22"/>
        <v>0</v>
      </c>
      <c r="U116" s="15"/>
      <c r="W116" s="8">
        <f t="shared" si="16"/>
        <v>0</v>
      </c>
    </row>
    <row r="117" spans="1:23" x14ac:dyDescent="0.35">
      <c r="A117" t="s">
        <v>43</v>
      </c>
      <c r="B117">
        <v>16</v>
      </c>
      <c r="J117" s="1">
        <f t="shared" si="17"/>
        <v>0</v>
      </c>
      <c r="K117">
        <f t="shared" si="18"/>
        <v>0</v>
      </c>
      <c r="P117" s="1">
        <f t="shared" si="19"/>
        <v>0</v>
      </c>
      <c r="R117">
        <f t="shared" si="20"/>
        <v>0</v>
      </c>
      <c r="S117">
        <f t="shared" si="21"/>
        <v>0</v>
      </c>
      <c r="T117">
        <f t="shared" si="22"/>
        <v>0</v>
      </c>
      <c r="U117" s="15"/>
      <c r="W117" s="8">
        <f t="shared" si="16"/>
        <v>0</v>
      </c>
    </row>
    <row r="118" spans="1:23" s="8" customFormat="1" x14ac:dyDescent="0.35">
      <c r="A118" s="8" t="s">
        <v>44</v>
      </c>
      <c r="B118" s="8">
        <v>10</v>
      </c>
      <c r="G118" s="8">
        <v>7</v>
      </c>
      <c r="H118" s="8">
        <v>9</v>
      </c>
      <c r="J118" s="9">
        <f t="shared" si="17"/>
        <v>4</v>
      </c>
      <c r="K118" s="8">
        <f t="shared" si="18"/>
        <v>7</v>
      </c>
      <c r="N118" s="9">
        <v>1</v>
      </c>
      <c r="O118" s="9">
        <v>0</v>
      </c>
      <c r="P118" s="9">
        <f t="shared" si="19"/>
        <v>0.25</v>
      </c>
      <c r="R118" s="8">
        <f t="shared" si="20"/>
        <v>1</v>
      </c>
      <c r="S118" s="8">
        <f t="shared" si="21"/>
        <v>0</v>
      </c>
      <c r="T118" s="8">
        <f t="shared" si="22"/>
        <v>0</v>
      </c>
      <c r="U118" s="14">
        <f>J118+P118</f>
        <v>4.25</v>
      </c>
      <c r="V118" s="14">
        <f>U118*10/$U$3</f>
        <v>4.4155844155844157</v>
      </c>
      <c r="W118" s="8">
        <f t="shared" si="16"/>
        <v>1</v>
      </c>
    </row>
    <row r="119" spans="1:23" x14ac:dyDescent="0.35">
      <c r="A119" t="s">
        <v>45</v>
      </c>
      <c r="B119">
        <v>10</v>
      </c>
      <c r="G119">
        <v>9</v>
      </c>
      <c r="H119">
        <v>7</v>
      </c>
      <c r="J119" s="1">
        <f t="shared" si="17"/>
        <v>4</v>
      </c>
      <c r="K119">
        <f t="shared" si="18"/>
        <v>7</v>
      </c>
      <c r="L119">
        <v>1</v>
      </c>
      <c r="N119" s="1">
        <v>9</v>
      </c>
      <c r="O119" s="1">
        <v>8</v>
      </c>
      <c r="P119" s="1">
        <f t="shared" si="19"/>
        <v>4.5</v>
      </c>
      <c r="R119">
        <f t="shared" si="20"/>
        <v>1</v>
      </c>
      <c r="S119">
        <f t="shared" si="21"/>
        <v>1</v>
      </c>
      <c r="T119">
        <f t="shared" si="22"/>
        <v>8.5</v>
      </c>
      <c r="U119" s="15"/>
      <c r="W119" s="8">
        <f t="shared" si="16"/>
        <v>0</v>
      </c>
    </row>
    <row r="120" spans="1:23" s="8" customFormat="1" x14ac:dyDescent="0.35">
      <c r="A120" s="8" t="s">
        <v>46</v>
      </c>
      <c r="B120" s="8">
        <v>16</v>
      </c>
      <c r="G120" s="8">
        <v>4</v>
      </c>
      <c r="H120" s="8">
        <v>10</v>
      </c>
      <c r="J120" s="9">
        <f t="shared" si="17"/>
        <v>3.5</v>
      </c>
      <c r="K120" s="8">
        <f t="shared" si="18"/>
        <v>4</v>
      </c>
      <c r="N120" s="9">
        <v>6</v>
      </c>
      <c r="O120" s="9">
        <v>5</v>
      </c>
      <c r="P120" s="9">
        <f t="shared" si="19"/>
        <v>2.75</v>
      </c>
      <c r="R120" s="8">
        <f t="shared" si="20"/>
        <v>1</v>
      </c>
      <c r="S120" s="8">
        <f t="shared" si="21"/>
        <v>1</v>
      </c>
      <c r="T120" s="8">
        <f t="shared" si="22"/>
        <v>6.25</v>
      </c>
      <c r="U120" s="14">
        <f>J120+P120</f>
        <v>6.25</v>
      </c>
      <c r="V120" s="14">
        <f>U120*10/$U$3</f>
        <v>6.4935064935064934</v>
      </c>
      <c r="W120" s="8">
        <f t="shared" si="16"/>
        <v>1</v>
      </c>
    </row>
    <row r="121" spans="1:23" x14ac:dyDescent="0.35">
      <c r="A121" t="s">
        <v>152</v>
      </c>
      <c r="B121">
        <v>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9</v>
      </c>
      <c r="J121" s="1">
        <f t="shared" si="17"/>
        <v>3</v>
      </c>
      <c r="K121">
        <f t="shared" si="18"/>
        <v>1</v>
      </c>
      <c r="M121">
        <v>1</v>
      </c>
      <c r="N121" s="1">
        <v>6</v>
      </c>
      <c r="O121" s="1">
        <v>5</v>
      </c>
      <c r="P121" s="1">
        <f t="shared" si="19"/>
        <v>3</v>
      </c>
      <c r="R121">
        <f t="shared" si="20"/>
        <v>1</v>
      </c>
      <c r="S121">
        <f t="shared" si="21"/>
        <v>1</v>
      </c>
      <c r="T121">
        <f t="shared" si="22"/>
        <v>6</v>
      </c>
      <c r="U121" s="15"/>
      <c r="W121" s="8">
        <f t="shared" si="16"/>
        <v>0</v>
      </c>
    </row>
    <row r="122" spans="1:23" s="4" customFormat="1" x14ac:dyDescent="0.35">
      <c r="A122" s="4" t="s">
        <v>47</v>
      </c>
      <c r="B122" s="4">
        <v>10</v>
      </c>
      <c r="C122" s="4">
        <v>1</v>
      </c>
      <c r="D122" s="4">
        <v>1</v>
      </c>
      <c r="E122" s="4">
        <v>1</v>
      </c>
      <c r="F122" s="4">
        <v>1</v>
      </c>
      <c r="G122" s="4">
        <v>7</v>
      </c>
      <c r="H122" s="4">
        <v>7</v>
      </c>
      <c r="J122" s="5">
        <f t="shared" si="17"/>
        <v>4</v>
      </c>
      <c r="K122" s="4">
        <f t="shared" si="18"/>
        <v>7</v>
      </c>
      <c r="L122" s="4">
        <v>1</v>
      </c>
      <c r="M122" s="4">
        <v>1</v>
      </c>
      <c r="N122" s="6">
        <v>9</v>
      </c>
      <c r="O122" s="6">
        <v>9</v>
      </c>
      <c r="P122" s="5">
        <f t="shared" si="19"/>
        <v>5</v>
      </c>
      <c r="R122" s="4">
        <f t="shared" si="20"/>
        <v>1</v>
      </c>
      <c r="S122" s="4">
        <f t="shared" si="21"/>
        <v>1</v>
      </c>
      <c r="T122" s="4">
        <f t="shared" si="22"/>
        <v>9</v>
      </c>
      <c r="U122" s="16"/>
      <c r="V122" s="6"/>
      <c r="W122" s="8">
        <f t="shared" si="16"/>
        <v>0</v>
      </c>
    </row>
    <row r="123" spans="1:23" s="4" customFormat="1" x14ac:dyDescent="0.35">
      <c r="A123" s="4" t="s">
        <v>48</v>
      </c>
      <c r="B123" s="4">
        <v>10</v>
      </c>
      <c r="G123" s="4">
        <v>5</v>
      </c>
      <c r="H123" s="4">
        <v>7</v>
      </c>
      <c r="J123" s="5">
        <f t="shared" si="17"/>
        <v>3</v>
      </c>
      <c r="K123" s="4">
        <f t="shared" si="18"/>
        <v>5</v>
      </c>
      <c r="N123" s="6">
        <v>10</v>
      </c>
      <c r="O123" s="6">
        <v>10</v>
      </c>
      <c r="P123" s="5">
        <f t="shared" si="19"/>
        <v>5</v>
      </c>
      <c r="R123" s="4">
        <f t="shared" si="20"/>
        <v>1</v>
      </c>
      <c r="S123" s="4">
        <f t="shared" si="21"/>
        <v>1</v>
      </c>
      <c r="T123" s="4">
        <f t="shared" si="22"/>
        <v>8</v>
      </c>
      <c r="U123" s="16"/>
      <c r="V123" s="6"/>
      <c r="W123" s="8">
        <f t="shared" si="16"/>
        <v>0</v>
      </c>
    </row>
    <row r="124" spans="1:23" x14ac:dyDescent="0.35">
      <c r="A124" t="s">
        <v>153</v>
      </c>
      <c r="B124">
        <v>8</v>
      </c>
      <c r="J124" s="1">
        <f t="shared" si="17"/>
        <v>0</v>
      </c>
      <c r="K124">
        <f t="shared" si="18"/>
        <v>0</v>
      </c>
      <c r="P124" s="1">
        <f t="shared" si="19"/>
        <v>0</v>
      </c>
      <c r="R124">
        <f t="shared" si="20"/>
        <v>0</v>
      </c>
      <c r="S124">
        <f t="shared" si="21"/>
        <v>0</v>
      </c>
      <c r="T124">
        <f t="shared" si="22"/>
        <v>0</v>
      </c>
      <c r="U124" s="15"/>
      <c r="W124" s="8">
        <f t="shared" si="16"/>
        <v>0</v>
      </c>
    </row>
    <row r="125" spans="1:23" s="4" customFormat="1" x14ac:dyDescent="0.35">
      <c r="A125" s="4" t="s">
        <v>49</v>
      </c>
      <c r="B125" s="4">
        <v>10</v>
      </c>
      <c r="C125" s="4">
        <v>1</v>
      </c>
      <c r="D125" s="4">
        <v>1</v>
      </c>
      <c r="E125" s="4">
        <v>1</v>
      </c>
      <c r="F125" s="4">
        <v>1</v>
      </c>
      <c r="G125" s="4">
        <v>9</v>
      </c>
      <c r="H125" s="4">
        <v>8</v>
      </c>
      <c r="J125" s="5">
        <f t="shared" si="17"/>
        <v>4.75</v>
      </c>
      <c r="K125" s="4">
        <f t="shared" si="18"/>
        <v>8</v>
      </c>
      <c r="L125" s="4">
        <v>1</v>
      </c>
      <c r="M125" s="4">
        <v>1</v>
      </c>
      <c r="N125" s="5">
        <v>9</v>
      </c>
      <c r="O125" s="5">
        <v>10</v>
      </c>
      <c r="P125" s="5">
        <f t="shared" si="19"/>
        <v>5.25</v>
      </c>
      <c r="R125" s="4">
        <f t="shared" si="20"/>
        <v>1</v>
      </c>
      <c r="S125" s="4">
        <f t="shared" si="21"/>
        <v>1</v>
      </c>
      <c r="T125" s="4">
        <f t="shared" si="22"/>
        <v>10</v>
      </c>
      <c r="U125" s="16"/>
      <c r="V125" s="6"/>
      <c r="W125" s="8">
        <f t="shared" si="16"/>
        <v>0</v>
      </c>
    </row>
    <row r="126" spans="1:23" x14ac:dyDescent="0.35">
      <c r="A126" t="s">
        <v>50</v>
      </c>
      <c r="B126">
        <v>10</v>
      </c>
      <c r="J126" s="1">
        <f t="shared" si="17"/>
        <v>0</v>
      </c>
      <c r="K126">
        <f t="shared" si="18"/>
        <v>0</v>
      </c>
      <c r="P126" s="1">
        <f t="shared" si="19"/>
        <v>0</v>
      </c>
      <c r="R126">
        <f t="shared" si="20"/>
        <v>0</v>
      </c>
      <c r="S126">
        <f t="shared" si="21"/>
        <v>0</v>
      </c>
      <c r="T126">
        <f t="shared" si="22"/>
        <v>0</v>
      </c>
      <c r="U126" s="15"/>
      <c r="W126" s="8">
        <f t="shared" si="16"/>
        <v>0</v>
      </c>
    </row>
    <row r="127" spans="1:23" x14ac:dyDescent="0.35">
      <c r="A127" t="s">
        <v>154</v>
      </c>
      <c r="B127">
        <v>8</v>
      </c>
      <c r="J127" s="1">
        <f t="shared" si="17"/>
        <v>0</v>
      </c>
      <c r="K127">
        <f t="shared" si="18"/>
        <v>0</v>
      </c>
      <c r="P127" s="1">
        <f t="shared" si="19"/>
        <v>0</v>
      </c>
      <c r="R127">
        <f t="shared" si="20"/>
        <v>0</v>
      </c>
      <c r="S127">
        <f t="shared" si="21"/>
        <v>0</v>
      </c>
      <c r="T127">
        <f t="shared" si="22"/>
        <v>0</v>
      </c>
      <c r="U127" s="15"/>
      <c r="W127" s="8">
        <f t="shared" si="16"/>
        <v>0</v>
      </c>
    </row>
    <row r="128" spans="1:23" x14ac:dyDescent="0.35">
      <c r="A128" t="s">
        <v>51</v>
      </c>
      <c r="B128">
        <v>12</v>
      </c>
      <c r="G128">
        <v>6</v>
      </c>
      <c r="H128">
        <v>8</v>
      </c>
      <c r="J128" s="1">
        <f t="shared" si="17"/>
        <v>3.5</v>
      </c>
      <c r="K128">
        <f t="shared" si="18"/>
        <v>6</v>
      </c>
      <c r="N128" s="1">
        <v>4</v>
      </c>
      <c r="O128" s="1">
        <v>7</v>
      </c>
      <c r="P128" s="1">
        <f t="shared" si="19"/>
        <v>2.75</v>
      </c>
      <c r="R128">
        <f t="shared" si="20"/>
        <v>1</v>
      </c>
      <c r="S128">
        <f t="shared" si="21"/>
        <v>1</v>
      </c>
      <c r="T128">
        <f t="shared" si="22"/>
        <v>6.25</v>
      </c>
      <c r="U128" s="15"/>
      <c r="W128" s="8">
        <f t="shared" si="16"/>
        <v>0</v>
      </c>
    </row>
    <row r="129" spans="1:23" x14ac:dyDescent="0.35">
      <c r="A129" t="s">
        <v>52</v>
      </c>
      <c r="B129">
        <v>16</v>
      </c>
      <c r="J129" s="1">
        <f t="shared" si="17"/>
        <v>0</v>
      </c>
      <c r="K129">
        <f t="shared" si="18"/>
        <v>0</v>
      </c>
      <c r="P129" s="1">
        <f t="shared" si="19"/>
        <v>0</v>
      </c>
      <c r="R129">
        <f t="shared" si="20"/>
        <v>0</v>
      </c>
      <c r="S129">
        <f t="shared" si="21"/>
        <v>0</v>
      </c>
      <c r="T129">
        <f t="shared" si="22"/>
        <v>0</v>
      </c>
      <c r="U129" s="15"/>
      <c r="W129" s="8">
        <f t="shared" si="16"/>
        <v>0</v>
      </c>
    </row>
    <row r="130" spans="1:23" x14ac:dyDescent="0.35">
      <c r="A130" t="s">
        <v>155</v>
      </c>
      <c r="B130">
        <v>8</v>
      </c>
      <c r="C130">
        <v>1</v>
      </c>
      <c r="D130">
        <v>1</v>
      </c>
      <c r="E130">
        <v>1</v>
      </c>
      <c r="F130">
        <v>1</v>
      </c>
      <c r="G130">
        <v>0</v>
      </c>
      <c r="H130">
        <v>8</v>
      </c>
      <c r="J130" s="1">
        <f t="shared" si="17"/>
        <v>2.5</v>
      </c>
      <c r="K130">
        <f t="shared" si="18"/>
        <v>0</v>
      </c>
      <c r="M130">
        <v>1</v>
      </c>
      <c r="N130" s="1">
        <v>4</v>
      </c>
      <c r="O130" s="1">
        <v>4</v>
      </c>
      <c r="P130" s="1">
        <f t="shared" si="19"/>
        <v>2.25</v>
      </c>
      <c r="R130">
        <f t="shared" si="20"/>
        <v>1</v>
      </c>
      <c r="S130">
        <f t="shared" si="21"/>
        <v>1</v>
      </c>
      <c r="T130">
        <f t="shared" si="22"/>
        <v>4.75</v>
      </c>
      <c r="U130" s="15"/>
      <c r="W130" s="8">
        <f t="shared" si="16"/>
        <v>0</v>
      </c>
    </row>
    <row r="131" spans="1:23" s="8" customFormat="1" x14ac:dyDescent="0.35">
      <c r="A131" s="8" t="s">
        <v>156</v>
      </c>
      <c r="B131" s="8">
        <v>8</v>
      </c>
      <c r="G131" s="8">
        <v>2</v>
      </c>
      <c r="H131" s="8">
        <v>9</v>
      </c>
      <c r="J131" s="9">
        <f t="shared" si="17"/>
        <v>2.75</v>
      </c>
      <c r="K131" s="8">
        <f t="shared" si="18"/>
        <v>2</v>
      </c>
      <c r="N131" s="9">
        <v>10</v>
      </c>
      <c r="O131" s="9">
        <v>9</v>
      </c>
      <c r="P131" s="9">
        <f t="shared" si="19"/>
        <v>4.75</v>
      </c>
      <c r="R131" s="8">
        <f t="shared" si="20"/>
        <v>1</v>
      </c>
      <c r="S131" s="8">
        <f t="shared" si="21"/>
        <v>1</v>
      </c>
      <c r="T131" s="8">
        <f t="shared" si="22"/>
        <v>7.5</v>
      </c>
      <c r="U131" s="14">
        <f>J131+P131</f>
        <v>7.5</v>
      </c>
      <c r="V131" s="14">
        <f>U131*10/$U$3</f>
        <v>7.7922077922077921</v>
      </c>
      <c r="W131" s="8">
        <f t="shared" si="16"/>
        <v>1</v>
      </c>
    </row>
    <row r="132" spans="1:23" x14ac:dyDescent="0.35">
      <c r="A132" t="s">
        <v>53</v>
      </c>
      <c r="B132">
        <v>12</v>
      </c>
      <c r="J132" s="1">
        <f t="shared" ref="J132:J165" si="31">SUM(C132:F132)/8+SUM(G132:I132)/4</f>
        <v>0</v>
      </c>
      <c r="K132">
        <f t="shared" ref="K132:K165" si="32">MIN(G132:I132)</f>
        <v>0</v>
      </c>
      <c r="P132" s="1">
        <f t="shared" si="19"/>
        <v>0</v>
      </c>
      <c r="R132">
        <f t="shared" si="20"/>
        <v>0</v>
      </c>
      <c r="S132">
        <f t="shared" si="21"/>
        <v>0</v>
      </c>
      <c r="T132">
        <f t="shared" si="22"/>
        <v>0</v>
      </c>
      <c r="U132" s="15"/>
      <c r="W132" s="8">
        <f t="shared" ref="W132:W135" si="33">IF(V132&lt;4,0,1)</f>
        <v>0</v>
      </c>
    </row>
    <row r="133" spans="1:23" x14ac:dyDescent="0.35">
      <c r="A133" t="s">
        <v>54</v>
      </c>
      <c r="B133">
        <v>10</v>
      </c>
      <c r="J133" s="1">
        <f t="shared" si="31"/>
        <v>0</v>
      </c>
      <c r="K133">
        <f t="shared" si="32"/>
        <v>0</v>
      </c>
      <c r="P133" s="1">
        <f t="shared" ref="P133:P165" si="34">SUM(L133:M133)/4+SUM(N133:O133)/4</f>
        <v>0</v>
      </c>
      <c r="R133">
        <f t="shared" ref="R133:R165" si="35">IF(J133&lt;2,0,1)</f>
        <v>0</v>
      </c>
      <c r="S133">
        <f t="shared" ref="S133:S165" si="36">IF(P133&lt;2,0,1)</f>
        <v>0</v>
      </c>
      <c r="T133">
        <f t="shared" ref="T133:T165" si="37">IF(R133+S133=2,J133+P133,0)</f>
        <v>0</v>
      </c>
      <c r="U133" s="15"/>
      <c r="W133" s="8">
        <f t="shared" si="33"/>
        <v>0</v>
      </c>
    </row>
    <row r="134" spans="1:23" x14ac:dyDescent="0.35">
      <c r="A134" t="s">
        <v>157</v>
      </c>
      <c r="B134">
        <v>8</v>
      </c>
      <c r="J134" s="1">
        <f t="shared" si="31"/>
        <v>0</v>
      </c>
      <c r="K134">
        <f t="shared" si="32"/>
        <v>0</v>
      </c>
      <c r="N134" s="1">
        <v>0</v>
      </c>
      <c r="O134" s="1">
        <v>0</v>
      </c>
      <c r="P134" s="1">
        <f t="shared" si="34"/>
        <v>0</v>
      </c>
      <c r="R134">
        <f t="shared" si="35"/>
        <v>0</v>
      </c>
      <c r="S134">
        <f t="shared" si="36"/>
        <v>0</v>
      </c>
      <c r="T134">
        <f t="shared" si="37"/>
        <v>0</v>
      </c>
      <c r="U134" s="15"/>
      <c r="W134" s="8">
        <f t="shared" si="33"/>
        <v>0</v>
      </c>
    </row>
    <row r="135" spans="1:23" x14ac:dyDescent="0.35">
      <c r="A135" t="s">
        <v>158</v>
      </c>
      <c r="B135">
        <v>8</v>
      </c>
      <c r="J135" s="1">
        <f t="shared" si="31"/>
        <v>0</v>
      </c>
      <c r="K135">
        <f t="shared" si="32"/>
        <v>0</v>
      </c>
      <c r="P135" s="1">
        <f t="shared" si="34"/>
        <v>0</v>
      </c>
      <c r="R135">
        <f t="shared" si="35"/>
        <v>0</v>
      </c>
      <c r="S135">
        <f t="shared" si="36"/>
        <v>0</v>
      </c>
      <c r="T135">
        <f t="shared" si="37"/>
        <v>0</v>
      </c>
      <c r="U135" s="15"/>
      <c r="W135" s="8">
        <f t="shared" si="33"/>
        <v>0</v>
      </c>
    </row>
    <row r="136" spans="1:23" s="8" customFormat="1" x14ac:dyDescent="0.35">
      <c r="A136" s="8" t="s">
        <v>55</v>
      </c>
      <c r="B136" s="8">
        <v>12</v>
      </c>
      <c r="G136" s="8">
        <v>6</v>
      </c>
      <c r="H136" s="8">
        <v>3</v>
      </c>
      <c r="J136" s="9">
        <f t="shared" si="31"/>
        <v>2.25</v>
      </c>
      <c r="K136" s="8">
        <f t="shared" si="32"/>
        <v>3</v>
      </c>
      <c r="N136" s="9">
        <v>10</v>
      </c>
      <c r="O136" s="9">
        <v>10</v>
      </c>
      <c r="P136" s="9">
        <f t="shared" si="34"/>
        <v>5</v>
      </c>
      <c r="R136" s="8">
        <f t="shared" si="35"/>
        <v>1</v>
      </c>
      <c r="S136" s="8">
        <f t="shared" si="36"/>
        <v>1</v>
      </c>
      <c r="T136" s="8">
        <f t="shared" si="37"/>
        <v>7.25</v>
      </c>
      <c r="U136" s="14">
        <f>J136+P136</f>
        <v>7.25</v>
      </c>
      <c r="V136" s="14">
        <f>U136*10/$U$3</f>
        <v>7.5324675324675328</v>
      </c>
      <c r="W136" s="8">
        <f>IF(V136&lt;4,0,1)</f>
        <v>1</v>
      </c>
    </row>
    <row r="137" spans="1:23" x14ac:dyDescent="0.35">
      <c r="A137" t="s">
        <v>159</v>
      </c>
      <c r="B137">
        <v>8</v>
      </c>
      <c r="C137">
        <v>1</v>
      </c>
      <c r="D137">
        <v>1</v>
      </c>
      <c r="E137">
        <v>1</v>
      </c>
      <c r="F137">
        <v>1</v>
      </c>
      <c r="G137">
        <v>3</v>
      </c>
      <c r="H137">
        <v>6</v>
      </c>
      <c r="J137" s="1">
        <f t="shared" si="31"/>
        <v>2.75</v>
      </c>
      <c r="K137">
        <f t="shared" si="32"/>
        <v>3</v>
      </c>
      <c r="L137">
        <v>1</v>
      </c>
      <c r="M137">
        <v>1</v>
      </c>
      <c r="N137" s="1">
        <v>10</v>
      </c>
      <c r="O137" s="1">
        <v>10</v>
      </c>
      <c r="P137" s="1">
        <f t="shared" si="34"/>
        <v>5.5</v>
      </c>
      <c r="R137">
        <f t="shared" si="35"/>
        <v>1</v>
      </c>
      <c r="S137">
        <f t="shared" si="36"/>
        <v>1</v>
      </c>
      <c r="T137">
        <f t="shared" si="37"/>
        <v>8.25</v>
      </c>
      <c r="U137" s="15"/>
      <c r="W137" s="8">
        <f t="shared" ref="W137:W165" si="38">IF(V137&lt;4,0,1)</f>
        <v>0</v>
      </c>
    </row>
    <row r="138" spans="1:23" x14ac:dyDescent="0.35">
      <c r="A138" t="s">
        <v>160</v>
      </c>
      <c r="B138">
        <v>8</v>
      </c>
      <c r="C138">
        <v>1</v>
      </c>
      <c r="D138">
        <v>1</v>
      </c>
      <c r="E138">
        <v>1</v>
      </c>
      <c r="F138">
        <v>1</v>
      </c>
      <c r="G138">
        <v>6</v>
      </c>
      <c r="H138">
        <v>3</v>
      </c>
      <c r="J138" s="1">
        <f t="shared" si="31"/>
        <v>2.75</v>
      </c>
      <c r="K138">
        <f t="shared" si="32"/>
        <v>3</v>
      </c>
      <c r="P138" s="1">
        <f t="shared" si="34"/>
        <v>0</v>
      </c>
      <c r="R138">
        <f t="shared" si="35"/>
        <v>1</v>
      </c>
      <c r="S138">
        <f t="shared" si="36"/>
        <v>0</v>
      </c>
      <c r="T138">
        <f t="shared" si="37"/>
        <v>0</v>
      </c>
      <c r="U138" s="15"/>
      <c r="W138" s="8">
        <f t="shared" si="38"/>
        <v>0</v>
      </c>
    </row>
    <row r="139" spans="1:23" s="8" customFormat="1" x14ac:dyDescent="0.35">
      <c r="A139" s="8" t="s">
        <v>56</v>
      </c>
      <c r="B139" s="8">
        <v>10</v>
      </c>
      <c r="G139" s="8">
        <v>2</v>
      </c>
      <c r="H139" s="8" t="s">
        <v>179</v>
      </c>
      <c r="J139" s="9">
        <f t="shared" si="31"/>
        <v>0.5</v>
      </c>
      <c r="K139" s="8">
        <f t="shared" si="32"/>
        <v>2</v>
      </c>
      <c r="N139" s="9">
        <v>2</v>
      </c>
      <c r="O139" s="9">
        <v>0</v>
      </c>
      <c r="P139" s="9">
        <f t="shared" si="34"/>
        <v>0.5</v>
      </c>
      <c r="R139" s="8">
        <f t="shared" si="35"/>
        <v>0</v>
      </c>
      <c r="S139" s="8">
        <f t="shared" si="36"/>
        <v>0</v>
      </c>
      <c r="T139" s="8">
        <f t="shared" si="37"/>
        <v>0</v>
      </c>
      <c r="U139" s="14">
        <f t="shared" ref="U139:U140" si="39">J139+P139</f>
        <v>1</v>
      </c>
      <c r="V139" s="14">
        <f t="shared" ref="V139:V140" si="40">U139*10/$U$3</f>
        <v>1.0389610389610389</v>
      </c>
      <c r="W139" s="8">
        <f t="shared" si="38"/>
        <v>0</v>
      </c>
    </row>
    <row r="140" spans="1:23" s="8" customFormat="1" x14ac:dyDescent="0.35">
      <c r="A140" s="8" t="s">
        <v>161</v>
      </c>
      <c r="B140" s="8">
        <v>8</v>
      </c>
      <c r="C140" s="8">
        <v>1</v>
      </c>
      <c r="D140" s="8">
        <v>1</v>
      </c>
      <c r="E140" s="8">
        <v>1</v>
      </c>
      <c r="F140" s="8">
        <v>1</v>
      </c>
      <c r="G140" s="8">
        <v>1</v>
      </c>
      <c r="H140" s="8">
        <v>4</v>
      </c>
      <c r="I140" s="8" t="s">
        <v>179</v>
      </c>
      <c r="J140" s="9">
        <f t="shared" si="31"/>
        <v>1.75</v>
      </c>
      <c r="K140" s="8">
        <f t="shared" si="32"/>
        <v>1</v>
      </c>
      <c r="L140" s="8">
        <v>1</v>
      </c>
      <c r="M140" s="8">
        <v>1</v>
      </c>
      <c r="N140" s="9">
        <v>10</v>
      </c>
      <c r="O140" s="9">
        <v>8</v>
      </c>
      <c r="P140" s="9">
        <f t="shared" si="34"/>
        <v>5</v>
      </c>
      <c r="R140" s="8">
        <f t="shared" si="35"/>
        <v>0</v>
      </c>
      <c r="S140" s="8">
        <f t="shared" si="36"/>
        <v>1</v>
      </c>
      <c r="T140" s="8">
        <f t="shared" si="37"/>
        <v>0</v>
      </c>
      <c r="U140" s="14">
        <f t="shared" si="39"/>
        <v>6.75</v>
      </c>
      <c r="V140" s="14">
        <f t="shared" si="40"/>
        <v>7.0129870129870131</v>
      </c>
      <c r="W140" s="8">
        <f t="shared" si="38"/>
        <v>1</v>
      </c>
    </row>
    <row r="141" spans="1:23" x14ac:dyDescent="0.35">
      <c r="A141" t="s">
        <v>58</v>
      </c>
      <c r="B141">
        <v>14</v>
      </c>
      <c r="J141" s="1">
        <f t="shared" si="31"/>
        <v>0</v>
      </c>
      <c r="K141">
        <f t="shared" si="32"/>
        <v>0</v>
      </c>
      <c r="P141" s="1">
        <f t="shared" si="34"/>
        <v>0</v>
      </c>
      <c r="R141">
        <f t="shared" si="35"/>
        <v>0</v>
      </c>
      <c r="S141">
        <f t="shared" si="36"/>
        <v>0</v>
      </c>
      <c r="T141">
        <f t="shared" si="37"/>
        <v>0</v>
      </c>
      <c r="U141" s="15"/>
      <c r="W141" s="8">
        <f t="shared" si="38"/>
        <v>0</v>
      </c>
    </row>
    <row r="142" spans="1:23" s="8" customFormat="1" x14ac:dyDescent="0.35">
      <c r="A142" s="8" t="s">
        <v>57</v>
      </c>
      <c r="B142" s="8">
        <v>10</v>
      </c>
      <c r="D142" s="8">
        <v>1</v>
      </c>
      <c r="G142" s="8">
        <v>2</v>
      </c>
      <c r="H142" s="8">
        <v>7</v>
      </c>
      <c r="I142" s="8" t="s">
        <v>177</v>
      </c>
      <c r="J142" s="9">
        <f t="shared" si="31"/>
        <v>2.375</v>
      </c>
      <c r="K142" s="8">
        <f t="shared" si="32"/>
        <v>2</v>
      </c>
      <c r="N142" s="9">
        <v>7</v>
      </c>
      <c r="O142" s="9">
        <v>8</v>
      </c>
      <c r="P142" s="9">
        <f t="shared" si="34"/>
        <v>3.75</v>
      </c>
      <c r="R142" s="8">
        <f t="shared" si="35"/>
        <v>1</v>
      </c>
      <c r="S142" s="8">
        <f t="shared" si="36"/>
        <v>1</v>
      </c>
      <c r="T142" s="8">
        <f t="shared" si="37"/>
        <v>6.125</v>
      </c>
      <c r="U142" s="14">
        <f t="shared" ref="U142:U143" si="41">J142+P142</f>
        <v>6.125</v>
      </c>
      <c r="V142" s="14">
        <f t="shared" ref="V142:V143" si="42">U142*10/$U$3</f>
        <v>6.3636363636363633</v>
      </c>
      <c r="W142" s="8">
        <f t="shared" si="38"/>
        <v>1</v>
      </c>
    </row>
    <row r="143" spans="1:23" s="8" customFormat="1" x14ac:dyDescent="0.35">
      <c r="A143" s="8" t="s">
        <v>59</v>
      </c>
      <c r="B143" s="8">
        <v>10</v>
      </c>
      <c r="C143" s="8">
        <v>1</v>
      </c>
      <c r="D143" s="8">
        <v>1</v>
      </c>
      <c r="E143" s="8">
        <v>1</v>
      </c>
      <c r="F143" s="8">
        <v>1</v>
      </c>
      <c r="G143" s="8">
        <v>7</v>
      </c>
      <c r="H143" s="8">
        <v>7</v>
      </c>
      <c r="J143" s="9">
        <f t="shared" si="31"/>
        <v>4</v>
      </c>
      <c r="K143" s="8">
        <f t="shared" si="32"/>
        <v>7</v>
      </c>
      <c r="N143" s="9">
        <v>8</v>
      </c>
      <c r="O143" s="9">
        <v>3</v>
      </c>
      <c r="P143" s="9">
        <f t="shared" si="34"/>
        <v>2.75</v>
      </c>
      <c r="R143" s="8">
        <f t="shared" si="35"/>
        <v>1</v>
      </c>
      <c r="S143" s="8">
        <f t="shared" si="36"/>
        <v>1</v>
      </c>
      <c r="T143" s="8">
        <f t="shared" si="37"/>
        <v>6.75</v>
      </c>
      <c r="U143" s="14">
        <f t="shared" si="41"/>
        <v>6.75</v>
      </c>
      <c r="V143" s="14">
        <f t="shared" si="42"/>
        <v>7.0129870129870131</v>
      </c>
      <c r="W143" s="8">
        <f t="shared" si="38"/>
        <v>1</v>
      </c>
    </row>
    <row r="144" spans="1:23" s="4" customFormat="1" x14ac:dyDescent="0.35">
      <c r="A144" s="4" t="s">
        <v>60</v>
      </c>
      <c r="B144" s="4">
        <v>12</v>
      </c>
      <c r="H144" s="4">
        <v>10</v>
      </c>
      <c r="J144" s="5">
        <f t="shared" si="31"/>
        <v>2.5</v>
      </c>
      <c r="K144" s="4">
        <f t="shared" si="32"/>
        <v>10</v>
      </c>
      <c r="N144" s="5">
        <v>9</v>
      </c>
      <c r="O144" s="5">
        <v>9</v>
      </c>
      <c r="P144" s="5">
        <f t="shared" si="34"/>
        <v>4.5</v>
      </c>
      <c r="R144" s="4">
        <f t="shared" si="35"/>
        <v>1</v>
      </c>
      <c r="S144" s="4">
        <f t="shared" si="36"/>
        <v>1</v>
      </c>
      <c r="T144" s="4">
        <f t="shared" si="37"/>
        <v>7</v>
      </c>
      <c r="U144" s="16"/>
      <c r="V144" s="6"/>
      <c r="W144" s="8">
        <f t="shared" si="38"/>
        <v>0</v>
      </c>
    </row>
    <row r="145" spans="1:23" x14ac:dyDescent="0.35">
      <c r="A145" t="s">
        <v>61</v>
      </c>
      <c r="B145">
        <v>10</v>
      </c>
      <c r="J145" s="1">
        <f t="shared" si="31"/>
        <v>0</v>
      </c>
      <c r="K145">
        <f t="shared" si="32"/>
        <v>0</v>
      </c>
      <c r="P145" s="1">
        <f t="shared" si="34"/>
        <v>0</v>
      </c>
      <c r="R145">
        <f t="shared" si="35"/>
        <v>0</v>
      </c>
      <c r="S145">
        <f t="shared" si="36"/>
        <v>0</v>
      </c>
      <c r="T145">
        <f t="shared" si="37"/>
        <v>0</v>
      </c>
      <c r="U145" s="15"/>
      <c r="W145" s="8">
        <f t="shared" si="38"/>
        <v>0</v>
      </c>
    </row>
    <row r="146" spans="1:23" x14ac:dyDescent="0.35">
      <c r="A146" t="s">
        <v>62</v>
      </c>
      <c r="B146">
        <v>10</v>
      </c>
      <c r="J146" s="1">
        <f t="shared" si="31"/>
        <v>0</v>
      </c>
      <c r="K146">
        <f t="shared" si="32"/>
        <v>0</v>
      </c>
      <c r="P146" s="1">
        <f t="shared" si="34"/>
        <v>0</v>
      </c>
      <c r="R146">
        <f t="shared" si="35"/>
        <v>0</v>
      </c>
      <c r="S146">
        <f t="shared" si="36"/>
        <v>0</v>
      </c>
      <c r="T146">
        <f t="shared" si="37"/>
        <v>0</v>
      </c>
      <c r="U146" s="15"/>
      <c r="W146" s="8">
        <f t="shared" si="38"/>
        <v>0</v>
      </c>
    </row>
    <row r="147" spans="1:23" s="8" customFormat="1" x14ac:dyDescent="0.35">
      <c r="A147" s="8" t="s">
        <v>162</v>
      </c>
      <c r="B147" s="8">
        <v>8</v>
      </c>
      <c r="G147" s="8">
        <v>2</v>
      </c>
      <c r="H147" s="8">
        <v>7</v>
      </c>
      <c r="J147" s="9">
        <f t="shared" si="31"/>
        <v>2.25</v>
      </c>
      <c r="K147" s="8">
        <f t="shared" si="32"/>
        <v>2</v>
      </c>
      <c r="N147" s="9">
        <v>3</v>
      </c>
      <c r="O147" s="9">
        <v>1</v>
      </c>
      <c r="P147" s="9">
        <f t="shared" si="34"/>
        <v>1</v>
      </c>
      <c r="R147" s="8">
        <f t="shared" si="35"/>
        <v>1</v>
      </c>
      <c r="S147" s="8">
        <f t="shared" si="36"/>
        <v>0</v>
      </c>
      <c r="T147" s="8">
        <f t="shared" si="37"/>
        <v>0</v>
      </c>
      <c r="U147" s="14">
        <f>J147+P147</f>
        <v>3.25</v>
      </c>
      <c r="V147" s="14">
        <f>U147*10/$U$3</f>
        <v>3.3766233766233764</v>
      </c>
      <c r="W147" s="8">
        <f t="shared" si="38"/>
        <v>0</v>
      </c>
    </row>
    <row r="148" spans="1:23" x14ac:dyDescent="0.35">
      <c r="A148" t="s">
        <v>63</v>
      </c>
      <c r="B148">
        <v>10</v>
      </c>
      <c r="C148">
        <v>1</v>
      </c>
      <c r="D148">
        <v>1</v>
      </c>
      <c r="F148">
        <v>1</v>
      </c>
      <c r="G148">
        <v>10</v>
      </c>
      <c r="H148">
        <v>9</v>
      </c>
      <c r="J148" s="1">
        <f t="shared" si="31"/>
        <v>5.125</v>
      </c>
      <c r="K148">
        <f t="shared" si="32"/>
        <v>9</v>
      </c>
      <c r="L148">
        <v>1</v>
      </c>
      <c r="M148">
        <v>1</v>
      </c>
      <c r="N148" s="1">
        <v>10</v>
      </c>
      <c r="O148" s="1">
        <v>9</v>
      </c>
      <c r="P148" s="1">
        <f t="shared" si="34"/>
        <v>5.25</v>
      </c>
      <c r="R148">
        <f t="shared" si="35"/>
        <v>1</v>
      </c>
      <c r="S148">
        <f t="shared" si="36"/>
        <v>1</v>
      </c>
      <c r="T148">
        <f t="shared" si="37"/>
        <v>10.375</v>
      </c>
      <c r="U148" s="15"/>
      <c r="W148" s="8">
        <f t="shared" si="38"/>
        <v>0</v>
      </c>
    </row>
    <row r="149" spans="1:23" x14ac:dyDescent="0.35">
      <c r="A149" t="s">
        <v>64</v>
      </c>
      <c r="B149">
        <v>10</v>
      </c>
      <c r="C149">
        <v>1</v>
      </c>
      <c r="D149">
        <v>1</v>
      </c>
      <c r="E149">
        <v>1</v>
      </c>
      <c r="F149">
        <v>1</v>
      </c>
      <c r="G149">
        <v>10</v>
      </c>
      <c r="H149">
        <v>5</v>
      </c>
      <c r="J149" s="1">
        <f t="shared" si="31"/>
        <v>4.25</v>
      </c>
      <c r="K149">
        <f t="shared" si="32"/>
        <v>5</v>
      </c>
      <c r="M149">
        <v>1</v>
      </c>
      <c r="N149" s="1">
        <v>6</v>
      </c>
      <c r="O149" s="1">
        <v>7</v>
      </c>
      <c r="P149" s="1">
        <f t="shared" si="34"/>
        <v>3.5</v>
      </c>
      <c r="R149">
        <f t="shared" si="35"/>
        <v>1</v>
      </c>
      <c r="S149">
        <f t="shared" si="36"/>
        <v>1</v>
      </c>
      <c r="T149">
        <f t="shared" si="37"/>
        <v>7.75</v>
      </c>
      <c r="U149" s="15"/>
      <c r="W149" s="8">
        <f t="shared" si="38"/>
        <v>0</v>
      </c>
    </row>
    <row r="150" spans="1:23" x14ac:dyDescent="0.35">
      <c r="A150" t="s">
        <v>65</v>
      </c>
      <c r="B150">
        <v>10</v>
      </c>
      <c r="C150">
        <v>1</v>
      </c>
      <c r="D150">
        <v>1</v>
      </c>
      <c r="E150">
        <v>1</v>
      </c>
      <c r="F150">
        <v>1</v>
      </c>
      <c r="G150">
        <v>6</v>
      </c>
      <c r="H150">
        <v>8</v>
      </c>
      <c r="J150" s="1">
        <f t="shared" si="31"/>
        <v>4</v>
      </c>
      <c r="K150">
        <f t="shared" si="32"/>
        <v>6</v>
      </c>
      <c r="L150">
        <v>1</v>
      </c>
      <c r="M150">
        <v>1</v>
      </c>
      <c r="N150" s="1">
        <v>6</v>
      </c>
      <c r="O150" s="1">
        <v>6</v>
      </c>
      <c r="P150" s="1">
        <f t="shared" si="34"/>
        <v>3.5</v>
      </c>
      <c r="R150">
        <f t="shared" si="35"/>
        <v>1</v>
      </c>
      <c r="S150">
        <f t="shared" si="36"/>
        <v>1</v>
      </c>
      <c r="T150">
        <f t="shared" si="37"/>
        <v>7.5</v>
      </c>
      <c r="U150" s="15"/>
      <c r="W150" s="8">
        <f t="shared" si="38"/>
        <v>0</v>
      </c>
    </row>
    <row r="151" spans="1:23" x14ac:dyDescent="0.35">
      <c r="A151" t="s">
        <v>66</v>
      </c>
      <c r="B151">
        <v>10</v>
      </c>
      <c r="J151" s="1">
        <f t="shared" si="31"/>
        <v>0</v>
      </c>
      <c r="K151">
        <f t="shared" si="32"/>
        <v>0</v>
      </c>
      <c r="P151" s="1">
        <f t="shared" si="34"/>
        <v>0</v>
      </c>
      <c r="R151">
        <f t="shared" si="35"/>
        <v>0</v>
      </c>
      <c r="S151">
        <f t="shared" si="36"/>
        <v>0</v>
      </c>
      <c r="T151">
        <f t="shared" si="37"/>
        <v>0</v>
      </c>
      <c r="U151" s="15"/>
      <c r="W151" s="8">
        <f t="shared" si="38"/>
        <v>0</v>
      </c>
    </row>
    <row r="152" spans="1:23" x14ac:dyDescent="0.35">
      <c r="A152" t="s">
        <v>163</v>
      </c>
      <c r="B152">
        <v>8</v>
      </c>
      <c r="J152" s="1">
        <f t="shared" si="31"/>
        <v>0</v>
      </c>
      <c r="K152">
        <f t="shared" si="32"/>
        <v>0</v>
      </c>
      <c r="P152" s="1">
        <f t="shared" si="34"/>
        <v>0</v>
      </c>
      <c r="R152">
        <f t="shared" si="35"/>
        <v>0</v>
      </c>
      <c r="S152">
        <f t="shared" si="36"/>
        <v>0</v>
      </c>
      <c r="T152">
        <f t="shared" si="37"/>
        <v>0</v>
      </c>
      <c r="U152" s="15"/>
      <c r="W152" s="8">
        <f t="shared" si="38"/>
        <v>0</v>
      </c>
    </row>
    <row r="153" spans="1:23" s="8" customFormat="1" x14ac:dyDescent="0.35">
      <c r="A153" s="8" t="s">
        <v>164</v>
      </c>
      <c r="B153" s="8">
        <v>8</v>
      </c>
      <c r="G153" s="8">
        <v>0</v>
      </c>
      <c r="H153" s="8">
        <v>4</v>
      </c>
      <c r="I153" s="8" t="s">
        <v>178</v>
      </c>
      <c r="J153" s="9">
        <f t="shared" si="31"/>
        <v>1</v>
      </c>
      <c r="K153" s="8">
        <f t="shared" si="32"/>
        <v>0</v>
      </c>
      <c r="N153" s="9"/>
      <c r="O153" s="9"/>
      <c r="P153" s="9">
        <f t="shared" si="34"/>
        <v>0</v>
      </c>
      <c r="R153" s="8">
        <f t="shared" si="35"/>
        <v>0</v>
      </c>
      <c r="S153" s="8">
        <f t="shared" si="36"/>
        <v>0</v>
      </c>
      <c r="T153" s="8">
        <f t="shared" si="37"/>
        <v>0</v>
      </c>
      <c r="U153" s="14">
        <f t="shared" ref="U153:U156" si="43">J153+P153</f>
        <v>1</v>
      </c>
      <c r="V153" s="14">
        <f t="shared" ref="V153:V156" si="44">U153*10/$U$3</f>
        <v>1.0389610389610389</v>
      </c>
      <c r="W153" s="8">
        <f t="shared" si="38"/>
        <v>0</v>
      </c>
    </row>
    <row r="154" spans="1:23" s="8" customFormat="1" x14ac:dyDescent="0.35">
      <c r="A154" s="8" t="s">
        <v>165</v>
      </c>
      <c r="B154" s="8">
        <v>8</v>
      </c>
      <c r="G154" s="8">
        <v>7</v>
      </c>
      <c r="H154" s="8">
        <v>10</v>
      </c>
      <c r="J154" s="9">
        <f t="shared" si="31"/>
        <v>4.25</v>
      </c>
      <c r="K154" s="8">
        <f t="shared" si="32"/>
        <v>7</v>
      </c>
      <c r="N154" s="9">
        <v>5</v>
      </c>
      <c r="O154" s="9">
        <v>4</v>
      </c>
      <c r="P154" s="9">
        <f t="shared" si="34"/>
        <v>2.25</v>
      </c>
      <c r="R154" s="8">
        <f t="shared" si="35"/>
        <v>1</v>
      </c>
      <c r="S154" s="8">
        <f t="shared" si="36"/>
        <v>1</v>
      </c>
      <c r="T154" s="8">
        <f t="shared" si="37"/>
        <v>6.5</v>
      </c>
      <c r="U154" s="14">
        <f t="shared" si="43"/>
        <v>6.5</v>
      </c>
      <c r="V154" s="14">
        <f t="shared" si="44"/>
        <v>6.7532467532467528</v>
      </c>
      <c r="W154" s="8">
        <f t="shared" si="38"/>
        <v>1</v>
      </c>
    </row>
    <row r="155" spans="1:23" s="8" customFormat="1" x14ac:dyDescent="0.35">
      <c r="A155" s="8" t="s">
        <v>166</v>
      </c>
      <c r="B155" s="8">
        <v>8</v>
      </c>
      <c r="C155" s="8">
        <v>1</v>
      </c>
      <c r="G155" s="8">
        <v>3</v>
      </c>
      <c r="H155" s="8">
        <v>7</v>
      </c>
      <c r="J155" s="9">
        <f t="shared" si="31"/>
        <v>2.625</v>
      </c>
      <c r="K155" s="8">
        <f t="shared" si="32"/>
        <v>3</v>
      </c>
      <c r="L155" s="9"/>
      <c r="M155" s="9"/>
      <c r="N155" s="9">
        <v>4</v>
      </c>
      <c r="O155" s="9">
        <v>3</v>
      </c>
      <c r="P155" s="9">
        <f t="shared" si="34"/>
        <v>1.75</v>
      </c>
      <c r="R155" s="8">
        <f t="shared" si="35"/>
        <v>1</v>
      </c>
      <c r="S155" s="8">
        <f t="shared" si="36"/>
        <v>0</v>
      </c>
      <c r="T155" s="8">
        <f t="shared" si="37"/>
        <v>0</v>
      </c>
      <c r="U155" s="14">
        <f t="shared" si="43"/>
        <v>4.375</v>
      </c>
      <c r="V155" s="14">
        <f t="shared" si="44"/>
        <v>4.5454545454545459</v>
      </c>
      <c r="W155" s="8">
        <f t="shared" si="38"/>
        <v>1</v>
      </c>
    </row>
    <row r="156" spans="1:23" s="8" customFormat="1" x14ac:dyDescent="0.35">
      <c r="A156" s="8" t="s">
        <v>67</v>
      </c>
      <c r="B156" s="8">
        <v>14</v>
      </c>
      <c r="G156" s="8">
        <v>6</v>
      </c>
      <c r="H156" s="8">
        <v>10</v>
      </c>
      <c r="J156" s="9">
        <f t="shared" si="31"/>
        <v>4</v>
      </c>
      <c r="K156" s="8">
        <f t="shared" si="32"/>
        <v>6</v>
      </c>
      <c r="L156" s="9"/>
      <c r="M156" s="9"/>
      <c r="N156" s="9">
        <v>5</v>
      </c>
      <c r="O156" s="9">
        <v>6</v>
      </c>
      <c r="P156" s="9">
        <f t="shared" si="34"/>
        <v>2.75</v>
      </c>
      <c r="R156" s="8">
        <f t="shared" si="35"/>
        <v>1</v>
      </c>
      <c r="S156" s="8">
        <f t="shared" si="36"/>
        <v>1</v>
      </c>
      <c r="T156" s="8">
        <f t="shared" si="37"/>
        <v>6.75</v>
      </c>
      <c r="U156" s="14">
        <f t="shared" si="43"/>
        <v>6.75</v>
      </c>
      <c r="V156" s="14">
        <f t="shared" si="44"/>
        <v>7.0129870129870131</v>
      </c>
      <c r="W156" s="8">
        <f t="shared" si="38"/>
        <v>1</v>
      </c>
    </row>
    <row r="157" spans="1:23" s="4" customFormat="1" x14ac:dyDescent="0.35">
      <c r="A157" s="4" t="s">
        <v>68</v>
      </c>
      <c r="B157" s="4">
        <v>10</v>
      </c>
      <c r="G157" s="4">
        <v>0</v>
      </c>
      <c r="H157" s="4">
        <v>8</v>
      </c>
      <c r="J157" s="5">
        <f t="shared" si="31"/>
        <v>2</v>
      </c>
      <c r="K157" s="4">
        <f t="shared" si="32"/>
        <v>0</v>
      </c>
      <c r="L157" s="5"/>
      <c r="M157" s="5"/>
      <c r="N157" s="5">
        <v>10</v>
      </c>
      <c r="O157" s="5">
        <v>6</v>
      </c>
      <c r="P157" s="5">
        <f t="shared" si="34"/>
        <v>4</v>
      </c>
      <c r="R157" s="4">
        <f t="shared" si="35"/>
        <v>1</v>
      </c>
      <c r="S157" s="4">
        <f t="shared" si="36"/>
        <v>1</v>
      </c>
      <c r="T157" s="4">
        <f t="shared" si="37"/>
        <v>6</v>
      </c>
      <c r="U157" s="16"/>
      <c r="V157" s="6"/>
      <c r="W157" s="8">
        <f t="shared" si="38"/>
        <v>0</v>
      </c>
    </row>
    <row r="158" spans="1:23" s="8" customFormat="1" x14ac:dyDescent="0.35">
      <c r="A158" s="8" t="s">
        <v>167</v>
      </c>
      <c r="B158" s="8">
        <v>8</v>
      </c>
      <c r="G158" s="8">
        <v>0</v>
      </c>
      <c r="H158" s="8">
        <v>0</v>
      </c>
      <c r="J158" s="9">
        <f t="shared" si="31"/>
        <v>0</v>
      </c>
      <c r="K158" s="8">
        <f t="shared" si="32"/>
        <v>0</v>
      </c>
      <c r="L158" s="9"/>
      <c r="M158" s="9"/>
      <c r="N158" s="9">
        <v>2</v>
      </c>
      <c r="O158" s="9">
        <v>1</v>
      </c>
      <c r="P158" s="9">
        <f t="shared" si="34"/>
        <v>0.75</v>
      </c>
      <c r="R158" s="8">
        <f t="shared" si="35"/>
        <v>0</v>
      </c>
      <c r="S158" s="8">
        <f t="shared" si="36"/>
        <v>0</v>
      </c>
      <c r="T158" s="8">
        <f t="shared" si="37"/>
        <v>0</v>
      </c>
      <c r="U158" s="14">
        <f>J158+P158</f>
        <v>0.75</v>
      </c>
      <c r="V158" s="14">
        <f>U158*10/$U$3</f>
        <v>0.77922077922077926</v>
      </c>
      <c r="W158" s="8">
        <f t="shared" si="38"/>
        <v>0</v>
      </c>
    </row>
    <row r="159" spans="1:23" s="4" customFormat="1" x14ac:dyDescent="0.35">
      <c r="A159" s="4" t="s">
        <v>168</v>
      </c>
      <c r="B159" s="4">
        <v>8</v>
      </c>
      <c r="C159" s="4">
        <v>1</v>
      </c>
      <c r="D159" s="4">
        <v>1</v>
      </c>
      <c r="F159" s="4">
        <v>1</v>
      </c>
      <c r="G159" s="4">
        <v>7</v>
      </c>
      <c r="H159" s="4">
        <v>9</v>
      </c>
      <c r="J159" s="5">
        <f>SUM(C159:F159)/8+SUM(G159:I159)/4</f>
        <v>4.375</v>
      </c>
      <c r="K159" s="4">
        <f t="shared" si="32"/>
        <v>7</v>
      </c>
      <c r="L159" s="5"/>
      <c r="M159" s="5"/>
      <c r="N159" s="5">
        <v>9</v>
      </c>
      <c r="O159" s="5">
        <v>10</v>
      </c>
      <c r="P159" s="5">
        <f t="shared" si="34"/>
        <v>4.75</v>
      </c>
      <c r="R159" s="4">
        <f t="shared" si="35"/>
        <v>1</v>
      </c>
      <c r="S159" s="4">
        <f t="shared" si="36"/>
        <v>1</v>
      </c>
      <c r="T159" s="4">
        <f t="shared" si="37"/>
        <v>9.125</v>
      </c>
      <c r="U159" s="16"/>
      <c r="V159" s="6"/>
      <c r="W159" s="8">
        <f t="shared" si="38"/>
        <v>0</v>
      </c>
    </row>
    <row r="160" spans="1:23" s="8" customFormat="1" x14ac:dyDescent="0.35">
      <c r="A160" s="8" t="s">
        <v>169</v>
      </c>
      <c r="B160" s="8">
        <v>8</v>
      </c>
      <c r="C160" s="8">
        <v>1</v>
      </c>
      <c r="G160" s="8">
        <v>1</v>
      </c>
      <c r="H160" s="8">
        <v>10</v>
      </c>
      <c r="J160" s="9">
        <f t="shared" si="31"/>
        <v>2.875</v>
      </c>
      <c r="K160" s="8">
        <f t="shared" si="32"/>
        <v>1</v>
      </c>
      <c r="L160" s="9"/>
      <c r="M160" s="9"/>
      <c r="N160" s="9">
        <v>8</v>
      </c>
      <c r="O160" s="9">
        <v>2</v>
      </c>
      <c r="P160" s="9">
        <f t="shared" si="34"/>
        <v>2.5</v>
      </c>
      <c r="R160" s="8">
        <f t="shared" si="35"/>
        <v>1</v>
      </c>
      <c r="S160" s="8">
        <f t="shared" si="36"/>
        <v>1</v>
      </c>
      <c r="T160" s="8">
        <f t="shared" si="37"/>
        <v>5.375</v>
      </c>
      <c r="U160" s="14">
        <f>J160+P160</f>
        <v>5.375</v>
      </c>
      <c r="V160" s="14">
        <f>U160*10/$U$3</f>
        <v>5.5844155844155843</v>
      </c>
      <c r="W160" s="8">
        <f t="shared" si="38"/>
        <v>1</v>
      </c>
    </row>
    <row r="161" spans="1:23" x14ac:dyDescent="0.35">
      <c r="A161" t="s">
        <v>170</v>
      </c>
      <c r="B161">
        <v>8</v>
      </c>
      <c r="J161" s="1">
        <f t="shared" si="31"/>
        <v>0</v>
      </c>
      <c r="K161">
        <f t="shared" si="32"/>
        <v>0</v>
      </c>
      <c r="P161" s="1">
        <f t="shared" si="34"/>
        <v>0</v>
      </c>
      <c r="R161">
        <f t="shared" si="35"/>
        <v>0</v>
      </c>
      <c r="S161">
        <f t="shared" si="36"/>
        <v>0</v>
      </c>
      <c r="T161">
        <f t="shared" si="37"/>
        <v>0</v>
      </c>
      <c r="W161" s="8">
        <f t="shared" si="38"/>
        <v>0</v>
      </c>
    </row>
    <row r="162" spans="1:23" x14ac:dyDescent="0.35">
      <c r="A162" t="s">
        <v>171</v>
      </c>
      <c r="B162">
        <v>12</v>
      </c>
      <c r="C162">
        <v>1</v>
      </c>
      <c r="D162">
        <v>1</v>
      </c>
      <c r="E162">
        <v>1</v>
      </c>
      <c r="G162">
        <v>0</v>
      </c>
      <c r="H162">
        <v>2</v>
      </c>
      <c r="J162" s="1">
        <f t="shared" si="31"/>
        <v>0.875</v>
      </c>
      <c r="K162">
        <f t="shared" si="32"/>
        <v>0</v>
      </c>
      <c r="P162" s="1">
        <f t="shared" si="34"/>
        <v>0</v>
      </c>
      <c r="R162">
        <f t="shared" si="35"/>
        <v>0</v>
      </c>
      <c r="S162">
        <f t="shared" si="36"/>
        <v>0</v>
      </c>
      <c r="T162">
        <f t="shared" si="37"/>
        <v>0</v>
      </c>
      <c r="W162" s="8">
        <f t="shared" si="38"/>
        <v>0</v>
      </c>
    </row>
    <row r="163" spans="1:23" x14ac:dyDescent="0.35">
      <c r="A163" t="s">
        <v>172</v>
      </c>
      <c r="B163">
        <v>8</v>
      </c>
      <c r="J163" s="1">
        <f t="shared" si="31"/>
        <v>0</v>
      </c>
      <c r="K163">
        <f t="shared" si="32"/>
        <v>0</v>
      </c>
      <c r="N163" s="1">
        <v>0</v>
      </c>
      <c r="O163" s="1">
        <v>0</v>
      </c>
      <c r="P163" s="1">
        <f t="shared" si="34"/>
        <v>0</v>
      </c>
      <c r="R163">
        <f t="shared" si="35"/>
        <v>0</v>
      </c>
      <c r="S163">
        <f t="shared" si="36"/>
        <v>0</v>
      </c>
      <c r="T163">
        <f t="shared" si="37"/>
        <v>0</v>
      </c>
      <c r="W163" s="8">
        <f t="shared" si="38"/>
        <v>0</v>
      </c>
    </row>
    <row r="164" spans="1:23" x14ac:dyDescent="0.35">
      <c r="A164">
        <v>151652</v>
      </c>
      <c r="C164">
        <v>1</v>
      </c>
      <c r="D164">
        <v>1</v>
      </c>
      <c r="E164">
        <v>1</v>
      </c>
      <c r="F164">
        <v>1</v>
      </c>
      <c r="J164" s="1">
        <f t="shared" si="31"/>
        <v>0.5</v>
      </c>
      <c r="K164">
        <f t="shared" si="32"/>
        <v>0</v>
      </c>
      <c r="P164" s="1">
        <f t="shared" si="34"/>
        <v>0</v>
      </c>
      <c r="R164">
        <f t="shared" si="35"/>
        <v>0</v>
      </c>
      <c r="S164">
        <f t="shared" si="36"/>
        <v>0</v>
      </c>
      <c r="T164">
        <f t="shared" si="37"/>
        <v>0</v>
      </c>
      <c r="W164" s="8">
        <f t="shared" si="38"/>
        <v>0</v>
      </c>
    </row>
    <row r="165" spans="1:23" x14ac:dyDescent="0.35">
      <c r="A165">
        <v>15315</v>
      </c>
      <c r="D165">
        <v>1</v>
      </c>
      <c r="J165" s="1">
        <f t="shared" si="31"/>
        <v>0.125</v>
      </c>
      <c r="K165">
        <f t="shared" si="32"/>
        <v>0</v>
      </c>
      <c r="P165" s="1">
        <f t="shared" si="34"/>
        <v>0</v>
      </c>
      <c r="R165">
        <f t="shared" si="35"/>
        <v>0</v>
      </c>
      <c r="S165">
        <f t="shared" si="36"/>
        <v>0</v>
      </c>
      <c r="T165">
        <f t="shared" si="37"/>
        <v>0</v>
      </c>
      <c r="W165" s="8">
        <f t="shared" si="38"/>
        <v>0</v>
      </c>
    </row>
    <row r="166" spans="1:23" x14ac:dyDescent="0.35">
      <c r="V166" s="7">
        <f>SUM(V4:V165)</f>
        <v>216.7532467532468</v>
      </c>
    </row>
  </sheetData>
  <mergeCells count="4">
    <mergeCell ref="G1:I1"/>
    <mergeCell ref="L1:M1"/>
    <mergeCell ref="N1:O1"/>
    <mergeCell ref="C1:F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2022-07-01T15:18:24Z</dcterms:created>
  <dcterms:modified xsi:type="dcterms:W3CDTF">2024-03-14T14:39:42Z</dcterms:modified>
</cp:coreProperties>
</file>