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orthwind\Costasx\ΔΠΘ\Προπτυχιακά\ΑΠΕ επιλογή 9ου\2017-18\"/>
    </mc:Choice>
  </mc:AlternateContent>
  <bookViews>
    <workbookView xWindow="0" yWindow="0" windowWidth="19200" windowHeight="731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G2" i="1"/>
  <c r="C2" i="1" l="1"/>
  <c r="M2" i="1"/>
  <c r="M6" i="1" l="1"/>
  <c r="AP27" i="1" l="1"/>
  <c r="AP31" i="1"/>
  <c r="AP35" i="1"/>
  <c r="AP39" i="1"/>
  <c r="AP43" i="1"/>
  <c r="AP51" i="1"/>
  <c r="AP55" i="1"/>
  <c r="AP59" i="1"/>
  <c r="AP63" i="1"/>
  <c r="AP67" i="1"/>
  <c r="AP71" i="1"/>
  <c r="AP75" i="1"/>
  <c r="AP79" i="1"/>
  <c r="AP83" i="1"/>
  <c r="AP87" i="1"/>
  <c r="AP91" i="1"/>
  <c r="AP95" i="1"/>
  <c r="AP99" i="1"/>
  <c r="AP103" i="1"/>
  <c r="AP24" i="1"/>
  <c r="AO28" i="1"/>
  <c r="AO32" i="1"/>
  <c r="AO36" i="1"/>
  <c r="AO40" i="1"/>
  <c r="AO44" i="1"/>
  <c r="AO48" i="1"/>
  <c r="AO52" i="1"/>
  <c r="AO56" i="1"/>
  <c r="AO60" i="1"/>
  <c r="AO64" i="1"/>
  <c r="AO68" i="1"/>
  <c r="AO72" i="1"/>
  <c r="AO76" i="1"/>
  <c r="AO80" i="1"/>
  <c r="AO84" i="1"/>
  <c r="AO88" i="1"/>
  <c r="AO92" i="1"/>
  <c r="AO96" i="1"/>
  <c r="AO100" i="1"/>
  <c r="AO104" i="1"/>
  <c r="AB26" i="1"/>
  <c r="AB30" i="1"/>
  <c r="AB34" i="1"/>
  <c r="AB38" i="1"/>
  <c r="AB42" i="1"/>
  <c r="AB46" i="1"/>
  <c r="AB50" i="1"/>
  <c r="AB54" i="1"/>
  <c r="AB58" i="1"/>
  <c r="AB62" i="1"/>
  <c r="AB66" i="1"/>
  <c r="AB70" i="1"/>
  <c r="AB74" i="1"/>
  <c r="AB78" i="1"/>
  <c r="AB82" i="1"/>
  <c r="AB86" i="1"/>
  <c r="AB90" i="1"/>
  <c r="AB94" i="1"/>
  <c r="AB98" i="1"/>
  <c r="AB102" i="1"/>
  <c r="AB106" i="1"/>
  <c r="AP26" i="1"/>
  <c r="AP38" i="1"/>
  <c r="AP46" i="1"/>
  <c r="AP54" i="1"/>
  <c r="AP62" i="1"/>
  <c r="AP70" i="1"/>
  <c r="AP78" i="1"/>
  <c r="AP86" i="1"/>
  <c r="AP94" i="1"/>
  <c r="AP102" i="1"/>
  <c r="AP28" i="1"/>
  <c r="AP32" i="1"/>
  <c r="AP36" i="1"/>
  <c r="AP40" i="1"/>
  <c r="AP44" i="1"/>
  <c r="AP48" i="1"/>
  <c r="AP52" i="1"/>
  <c r="AP56" i="1"/>
  <c r="AP60" i="1"/>
  <c r="AP64" i="1"/>
  <c r="AP68" i="1"/>
  <c r="AP72" i="1"/>
  <c r="AP76" i="1"/>
  <c r="AP80" i="1"/>
  <c r="AP84" i="1"/>
  <c r="AP88" i="1"/>
  <c r="AP92" i="1"/>
  <c r="AP96" i="1"/>
  <c r="AP100" i="1"/>
  <c r="AP104" i="1"/>
  <c r="AO25" i="1"/>
  <c r="AO29" i="1"/>
  <c r="AO33" i="1"/>
  <c r="AO37" i="1"/>
  <c r="AO41" i="1"/>
  <c r="AO45" i="1"/>
  <c r="AO49" i="1"/>
  <c r="AO53" i="1"/>
  <c r="AO57" i="1"/>
  <c r="AO61" i="1"/>
  <c r="AO65" i="1"/>
  <c r="AO69" i="1"/>
  <c r="AO73" i="1"/>
  <c r="AO77" i="1"/>
  <c r="AO81" i="1"/>
  <c r="AO85" i="1"/>
  <c r="AO89" i="1"/>
  <c r="AO93" i="1"/>
  <c r="AO97" i="1"/>
  <c r="AO101" i="1"/>
  <c r="AO105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24" i="1"/>
  <c r="AP25" i="1"/>
  <c r="AP29" i="1"/>
  <c r="AP33" i="1"/>
  <c r="AP37" i="1"/>
  <c r="AP41" i="1"/>
  <c r="AP45" i="1"/>
  <c r="AP49" i="1"/>
  <c r="AP53" i="1"/>
  <c r="AP57" i="1"/>
  <c r="AP61" i="1"/>
  <c r="AP65" i="1"/>
  <c r="AP69" i="1"/>
  <c r="AP73" i="1"/>
  <c r="AP77" i="1"/>
  <c r="AP81" i="1"/>
  <c r="AP85" i="1"/>
  <c r="AP89" i="1"/>
  <c r="AP93" i="1"/>
  <c r="AP97" i="1"/>
  <c r="AP101" i="1"/>
  <c r="AP105" i="1"/>
  <c r="AO26" i="1"/>
  <c r="AO30" i="1"/>
  <c r="AO34" i="1"/>
  <c r="AO38" i="1"/>
  <c r="AO42" i="1"/>
  <c r="AO46" i="1"/>
  <c r="AO50" i="1"/>
  <c r="AO54" i="1"/>
  <c r="AO58" i="1"/>
  <c r="AO62" i="1"/>
  <c r="AO66" i="1"/>
  <c r="AO70" i="1"/>
  <c r="AO74" i="1"/>
  <c r="AO78" i="1"/>
  <c r="AO82" i="1"/>
  <c r="AO86" i="1"/>
  <c r="AO90" i="1"/>
  <c r="AO94" i="1"/>
  <c r="AO98" i="1"/>
  <c r="AO102" i="1"/>
  <c r="AO106" i="1"/>
  <c r="AB28" i="1"/>
  <c r="AB32" i="1"/>
  <c r="AB36" i="1"/>
  <c r="AB40" i="1"/>
  <c r="AB44" i="1"/>
  <c r="AB48" i="1"/>
  <c r="AB52" i="1"/>
  <c r="AB56" i="1"/>
  <c r="AB60" i="1"/>
  <c r="AB64" i="1"/>
  <c r="AB68" i="1"/>
  <c r="AB72" i="1"/>
  <c r="AB76" i="1"/>
  <c r="AB80" i="1"/>
  <c r="AB84" i="1"/>
  <c r="AB88" i="1"/>
  <c r="AB92" i="1"/>
  <c r="AB96" i="1"/>
  <c r="AB100" i="1"/>
  <c r="AB104" i="1"/>
  <c r="AP30" i="1"/>
  <c r="AP34" i="1"/>
  <c r="AP50" i="1"/>
  <c r="AP58" i="1"/>
  <c r="AP66" i="1"/>
  <c r="AP74" i="1"/>
  <c r="AP82" i="1"/>
  <c r="AP90" i="1"/>
  <c r="AP98" i="1"/>
  <c r="AP106" i="1"/>
  <c r="AP42" i="1"/>
  <c r="AO39" i="1"/>
  <c r="AO55" i="1"/>
  <c r="AO71" i="1"/>
  <c r="AO87" i="1"/>
  <c r="AO103" i="1"/>
  <c r="AB25" i="1"/>
  <c r="AB41" i="1"/>
  <c r="AB57" i="1"/>
  <c r="AB73" i="1"/>
  <c r="AB89" i="1"/>
  <c r="AB105" i="1"/>
  <c r="AB69" i="1"/>
  <c r="AO27" i="1"/>
  <c r="AO43" i="1"/>
  <c r="AO59" i="1"/>
  <c r="AO75" i="1"/>
  <c r="AO91" i="1"/>
  <c r="AO24" i="1"/>
  <c r="AB29" i="1"/>
  <c r="AB45" i="1"/>
  <c r="AB61" i="1"/>
  <c r="AB77" i="1"/>
  <c r="AB93" i="1"/>
  <c r="AB37" i="1"/>
  <c r="AB101" i="1"/>
  <c r="AO31" i="1"/>
  <c r="AO63" i="1"/>
  <c r="AO79" i="1"/>
  <c r="AO95" i="1"/>
  <c r="AB33" i="1"/>
  <c r="AB49" i="1"/>
  <c r="AB65" i="1"/>
  <c r="AB81" i="1"/>
  <c r="AB97" i="1"/>
  <c r="AO35" i="1"/>
  <c r="AO51" i="1"/>
  <c r="AO67" i="1"/>
  <c r="AO83" i="1"/>
  <c r="AO99" i="1"/>
  <c r="AB53" i="1"/>
  <c r="AB85" i="1"/>
  <c r="AO47" i="1"/>
  <c r="AP47" i="1"/>
  <c r="AD83" i="1"/>
  <c r="AA35" i="1"/>
  <c r="AC105" i="1"/>
  <c r="AA101" i="1"/>
  <c r="AD62" i="1"/>
  <c r="AA67" i="1"/>
  <c r="AA33" i="1"/>
  <c r="AE97" i="1"/>
  <c r="AE46" i="1"/>
  <c r="AA53" i="1"/>
  <c r="AE88" i="1"/>
  <c r="AG60" i="1"/>
  <c r="AE78" i="1"/>
  <c r="AG30" i="1"/>
  <c r="AD37" i="1"/>
  <c r="AE99" i="1"/>
  <c r="AC57" i="1"/>
  <c r="AE35" i="1"/>
  <c r="AC36" i="1"/>
  <c r="AG103" i="1"/>
  <c r="AE65" i="1"/>
  <c r="AC96" i="1"/>
  <c r="AE87" i="1"/>
  <c r="AC104" i="1"/>
  <c r="AD25" i="1"/>
  <c r="AE56" i="1"/>
  <c r="AA85" i="1"/>
  <c r="AD60" i="1"/>
  <c r="AD85" i="1"/>
  <c r="AG77" i="1"/>
  <c r="AC52" i="1"/>
  <c r="AA28" i="1"/>
  <c r="AD73" i="1"/>
  <c r="AF32" i="1"/>
  <c r="AE102" i="1"/>
  <c r="AF106" i="1"/>
  <c r="AC98" i="1"/>
  <c r="AG45" i="1"/>
  <c r="AE55" i="1"/>
  <c r="AA90" i="1"/>
  <c r="AF87" i="1"/>
  <c r="AD66" i="1"/>
  <c r="AG65" i="1"/>
  <c r="AG100" i="1"/>
  <c r="AC97" i="1"/>
  <c r="AG63" i="1"/>
  <c r="AD45" i="1"/>
  <c r="AG39" i="1"/>
  <c r="AG95" i="1"/>
  <c r="AE76" i="1"/>
  <c r="AC77" i="1"/>
  <c r="AG94" i="1"/>
  <c r="AC28" i="1"/>
  <c r="AD103" i="1"/>
  <c r="AE71" i="1"/>
  <c r="AG83" i="1"/>
  <c r="AA103" i="1"/>
  <c r="AF35" i="1"/>
  <c r="AC70" i="1"/>
  <c r="AG35" i="1"/>
  <c r="AE75" i="1"/>
  <c r="AD79" i="1"/>
  <c r="AA34" i="1"/>
  <c r="AE67" i="1"/>
  <c r="AD34" i="1"/>
  <c r="AF94" i="1"/>
  <c r="AG36" i="1"/>
  <c r="AF41" i="1"/>
  <c r="AF70" i="1"/>
  <c r="AA51" i="1"/>
  <c r="AG89" i="1"/>
  <c r="AF77" i="1"/>
  <c r="AA65" i="1"/>
  <c r="AG79" i="1"/>
  <c r="AG38" i="1"/>
  <c r="AD61" i="1"/>
  <c r="AA37" i="1"/>
  <c r="AG81" i="1"/>
  <c r="AF56" i="1"/>
  <c r="AE34" i="1"/>
  <c r="AF89" i="1"/>
  <c r="AE54" i="1"/>
  <c r="AC100" i="1"/>
  <c r="AA39" i="1"/>
  <c r="AC89" i="1"/>
  <c r="AE50" i="1"/>
  <c r="AD92" i="1"/>
  <c r="AF37" i="1"/>
  <c r="AA86" i="1"/>
  <c r="AD95" i="1"/>
  <c r="AA27" i="1"/>
  <c r="AG78" i="1"/>
  <c r="AG99" i="1"/>
  <c r="AF42" i="1"/>
  <c r="AA70" i="1"/>
  <c r="AA48" i="1"/>
  <c r="AF59" i="1"/>
  <c r="AE92" i="1"/>
  <c r="AE40" i="1"/>
  <c r="AA52" i="1"/>
  <c r="AA78" i="1"/>
  <c r="AA31" i="1"/>
  <c r="AF84" i="1"/>
  <c r="AA105" i="1"/>
  <c r="AF29" i="1"/>
  <c r="AF76" i="1"/>
  <c r="AC99" i="1"/>
  <c r="AD35" i="1"/>
  <c r="AE59" i="1"/>
  <c r="AA30" i="1"/>
  <c r="AF65" i="1"/>
  <c r="AD82" i="1"/>
  <c r="AE41" i="1"/>
  <c r="AA100" i="1"/>
  <c r="AD98" i="1"/>
  <c r="AC87" i="1"/>
  <c r="AA99" i="1"/>
  <c r="AA60" i="1"/>
  <c r="AG74" i="1"/>
  <c r="AE101" i="1"/>
  <c r="AD51" i="1"/>
  <c r="AF30" i="1"/>
  <c r="AC31" i="1"/>
  <c r="AF90" i="1"/>
  <c r="AC78" i="1"/>
  <c r="AG76" i="1"/>
  <c r="AA82" i="1"/>
  <c r="AC83" i="1"/>
  <c r="AF68" i="1"/>
  <c r="AC29" i="1"/>
  <c r="AC64" i="1"/>
  <c r="AD94" i="1"/>
  <c r="AF31" i="1"/>
  <c r="AE81" i="1"/>
  <c r="AF96" i="1"/>
  <c r="AF79" i="1"/>
  <c r="AD53" i="1"/>
  <c r="AA75" i="1"/>
  <c r="AG46" i="1"/>
  <c r="AD93" i="1"/>
  <c r="AC51" i="1"/>
  <c r="AC92" i="1"/>
  <c r="AA76" i="1"/>
  <c r="AD48" i="1"/>
  <c r="AG50" i="1"/>
  <c r="AA24" i="1"/>
  <c r="AG73" i="1"/>
  <c r="AC76" i="1"/>
  <c r="AF91" i="1"/>
  <c r="AG47" i="1"/>
  <c r="AE39" i="1"/>
  <c r="AA40" i="1"/>
  <c r="AF75" i="1"/>
  <c r="AE33" i="1"/>
  <c r="AD28" i="1"/>
  <c r="AF72" i="1"/>
  <c r="AG49" i="1"/>
  <c r="AC75" i="1"/>
  <c r="AC79" i="1"/>
  <c r="AE60" i="1"/>
  <c r="AA102" i="1"/>
  <c r="AA73" i="1"/>
  <c r="AF24" i="1"/>
  <c r="AC66" i="1"/>
  <c r="AF34" i="1"/>
  <c r="AD104" i="1"/>
  <c r="AE24" i="1"/>
  <c r="AA97" i="1"/>
  <c r="AG98" i="1"/>
  <c r="AA36" i="1"/>
  <c r="AC41" i="1"/>
  <c r="AF43" i="1"/>
  <c r="AE32" i="1"/>
  <c r="AE77" i="1"/>
  <c r="AG75" i="1"/>
  <c r="AA49" i="1"/>
  <c r="AG28" i="1"/>
  <c r="AD54" i="1"/>
  <c r="AF85" i="1"/>
  <c r="AA89" i="1"/>
  <c r="AG66" i="1"/>
  <c r="AA58" i="1"/>
  <c r="AA45" i="1"/>
  <c r="AG52" i="1"/>
  <c r="AE69" i="1"/>
  <c r="AF53" i="1"/>
  <c r="AD76" i="1"/>
  <c r="AG56" i="1"/>
  <c r="AE37" i="1"/>
  <c r="AC25" i="1"/>
  <c r="AA81" i="1"/>
  <c r="AC30" i="1"/>
  <c r="AD91" i="1"/>
  <c r="AA87" i="1"/>
  <c r="AA94" i="1"/>
  <c r="AF28" i="1"/>
  <c r="AF57" i="1"/>
  <c r="AF62" i="1"/>
  <c r="AE89" i="1"/>
  <c r="AD32" i="1"/>
  <c r="AD81" i="1"/>
  <c r="AD102" i="1"/>
  <c r="AF74" i="1"/>
  <c r="AF48" i="1"/>
  <c r="AA98" i="1"/>
  <c r="AG106" i="1"/>
  <c r="AG42" i="1"/>
  <c r="AD56" i="1"/>
  <c r="AA63" i="1"/>
  <c r="AF81" i="1"/>
  <c r="AC63" i="1"/>
  <c r="AE82" i="1"/>
  <c r="AD90" i="1"/>
  <c r="AD96" i="1"/>
  <c r="AA69" i="1"/>
  <c r="AC43" i="1"/>
  <c r="AG53" i="1"/>
  <c r="AF33" i="1"/>
  <c r="AC50" i="1"/>
  <c r="AF78" i="1"/>
  <c r="AE79" i="1"/>
  <c r="AD105" i="1"/>
  <c r="AD67" i="1"/>
  <c r="AG70" i="1"/>
  <c r="AF54" i="1"/>
  <c r="AE80" i="1"/>
  <c r="AC49" i="1"/>
  <c r="AF60" i="1"/>
  <c r="AG37" i="1"/>
  <c r="AF55" i="1"/>
  <c r="AG84" i="1"/>
  <c r="AF52" i="1"/>
  <c r="AG101" i="1"/>
  <c r="AF27" i="1"/>
  <c r="AD57" i="1"/>
  <c r="AG67" i="1"/>
  <c r="AF82" i="1"/>
  <c r="AC85" i="1"/>
  <c r="AE73" i="1"/>
  <c r="AE84" i="1"/>
  <c r="AD72" i="1"/>
  <c r="AD50" i="1"/>
  <c r="AE104" i="1"/>
  <c r="AF93" i="1"/>
  <c r="AF80" i="1"/>
  <c r="AE43" i="1"/>
  <c r="AC73" i="1"/>
  <c r="AA77" i="1"/>
  <c r="AE49" i="1"/>
  <c r="AC72" i="1"/>
  <c r="AD55" i="1"/>
  <c r="AF105" i="1"/>
  <c r="AE31" i="1"/>
  <c r="AC86" i="1"/>
  <c r="AG69" i="1"/>
  <c r="AD71" i="1"/>
  <c r="AG51" i="1"/>
  <c r="AG29" i="1"/>
  <c r="AF73" i="1"/>
  <c r="AC101" i="1"/>
  <c r="AG93" i="1"/>
  <c r="AF51" i="1"/>
  <c r="AE83" i="1"/>
  <c r="AF26" i="1"/>
  <c r="AE44" i="1"/>
  <c r="AC102" i="1"/>
  <c r="AE36" i="1"/>
  <c r="AA106" i="1"/>
  <c r="AA96" i="1"/>
  <c r="AC80" i="1"/>
  <c r="AC81" i="1"/>
  <c r="AG71" i="1"/>
  <c r="AA71" i="1"/>
  <c r="AE48" i="1"/>
  <c r="AD44" i="1"/>
  <c r="AG43" i="1"/>
  <c r="AE103" i="1"/>
  <c r="AC45" i="1"/>
  <c r="AG72" i="1"/>
  <c r="AC32" i="1"/>
  <c r="AC44" i="1"/>
  <c r="AG34" i="1"/>
  <c r="AE61" i="1"/>
  <c r="AF66" i="1"/>
  <c r="AF39" i="1"/>
  <c r="AE91" i="1"/>
  <c r="AG48" i="1"/>
  <c r="AD64" i="1"/>
  <c r="AE63" i="1"/>
  <c r="AA91" i="1"/>
  <c r="AD59" i="1"/>
  <c r="AD33" i="1"/>
  <c r="AC88" i="1"/>
  <c r="AD84" i="1"/>
  <c r="AE29" i="1"/>
  <c r="AD49" i="1"/>
  <c r="AE70" i="1"/>
  <c r="AC39" i="1"/>
  <c r="AC58" i="1"/>
  <c r="AA104" i="1"/>
  <c r="AD101" i="1"/>
  <c r="AA83" i="1"/>
  <c r="AD106" i="1"/>
  <c r="AG105" i="1"/>
  <c r="AE28" i="1"/>
  <c r="AE51" i="1"/>
  <c r="AC27" i="1"/>
  <c r="AA43" i="1"/>
  <c r="AG86" i="1"/>
  <c r="AF86" i="1"/>
  <c r="AC94" i="1"/>
  <c r="AD68" i="1"/>
  <c r="AA29" i="1"/>
  <c r="AD39" i="1"/>
  <c r="AG91" i="1"/>
  <c r="AC59" i="1"/>
  <c r="AG88" i="1"/>
  <c r="AE106" i="1"/>
  <c r="AF95" i="1"/>
  <c r="AE86" i="1"/>
  <c r="AF92" i="1"/>
  <c r="AG59" i="1"/>
  <c r="AA61" i="1"/>
  <c r="AD78" i="1"/>
  <c r="AA38" i="1"/>
  <c r="AC82" i="1"/>
  <c r="AG40" i="1"/>
  <c r="AD30" i="1"/>
  <c r="AD70" i="1"/>
  <c r="AD42" i="1"/>
  <c r="AC47" i="1"/>
  <c r="AF98" i="1"/>
  <c r="AA54" i="1"/>
  <c r="AE45" i="1"/>
  <c r="AG87" i="1"/>
  <c r="AE85" i="1"/>
  <c r="AE90" i="1"/>
  <c r="AF58" i="1"/>
  <c r="AA57" i="1"/>
  <c r="AC61" i="1"/>
  <c r="AD38" i="1"/>
  <c r="AD89" i="1"/>
  <c r="AD63" i="1"/>
  <c r="AF61" i="1"/>
  <c r="AC48" i="1"/>
  <c r="AF63" i="1"/>
  <c r="AF83" i="1"/>
  <c r="AD97" i="1"/>
  <c r="AG61" i="1"/>
  <c r="AE105" i="1"/>
  <c r="AA42" i="1"/>
  <c r="AC54" i="1"/>
  <c r="AD46" i="1"/>
  <c r="AF25" i="1"/>
  <c r="AE66" i="1"/>
  <c r="AC56" i="1"/>
  <c r="AD27" i="1"/>
  <c r="AD24" i="1"/>
  <c r="AF36" i="1"/>
  <c r="AD43" i="1"/>
  <c r="AF64" i="1"/>
  <c r="AG82" i="1"/>
  <c r="AE57" i="1"/>
  <c r="AG32" i="1"/>
  <c r="AF97" i="1"/>
  <c r="AC68" i="1"/>
  <c r="AA26" i="1"/>
  <c r="AA50" i="1"/>
  <c r="AC103" i="1"/>
  <c r="AA66" i="1"/>
  <c r="AA95" i="1"/>
  <c r="AG55" i="1"/>
  <c r="AC40" i="1"/>
  <c r="AG62" i="1"/>
  <c r="AF50" i="1"/>
  <c r="AG57" i="1"/>
  <c r="AG25" i="1"/>
  <c r="AG64" i="1"/>
  <c r="AA47" i="1"/>
  <c r="AF40" i="1"/>
  <c r="AC71" i="1"/>
  <c r="AF103" i="1"/>
  <c r="AD26" i="1"/>
  <c r="AA62" i="1"/>
  <c r="AG27" i="1"/>
  <c r="AA72" i="1"/>
  <c r="AG31" i="1"/>
  <c r="AC91" i="1"/>
  <c r="AA93" i="1"/>
  <c r="AC37" i="1"/>
  <c r="AC84" i="1"/>
  <c r="AD47" i="1"/>
  <c r="AD99" i="1"/>
  <c r="AF102" i="1"/>
  <c r="AA74" i="1"/>
  <c r="AD75" i="1"/>
  <c r="AF38" i="1"/>
  <c r="AG104" i="1"/>
  <c r="AD87" i="1"/>
  <c r="AA41" i="1"/>
  <c r="AD31" i="1"/>
  <c r="AE72" i="1"/>
  <c r="AD58" i="1"/>
  <c r="AE93" i="1"/>
  <c r="AD36" i="1"/>
  <c r="AF46" i="1"/>
  <c r="AF69" i="1"/>
  <c r="AC35" i="1"/>
  <c r="AD74" i="1"/>
  <c r="AC53" i="1"/>
  <c r="AF47" i="1"/>
  <c r="AD86" i="1"/>
  <c r="AE25" i="1"/>
  <c r="AD52" i="1"/>
  <c r="AE52" i="1"/>
  <c r="AF88" i="1"/>
  <c r="AC90" i="1"/>
  <c r="AA56" i="1"/>
  <c r="AA44" i="1"/>
  <c r="AD80" i="1"/>
  <c r="AE47" i="1"/>
  <c r="AA80" i="1"/>
  <c r="AA25" i="1"/>
  <c r="AC67" i="1"/>
  <c r="AF67" i="1"/>
  <c r="AD77" i="1"/>
  <c r="AG80" i="1"/>
  <c r="AE58" i="1"/>
  <c r="AC55" i="1"/>
  <c r="AA68" i="1"/>
  <c r="AA55" i="1"/>
  <c r="AF45" i="1"/>
  <c r="AF49" i="1"/>
  <c r="AG85" i="1"/>
  <c r="AG58" i="1"/>
  <c r="AE26" i="1"/>
  <c r="AD88" i="1"/>
  <c r="AA79" i="1"/>
  <c r="AC34" i="1"/>
  <c r="AG33" i="1"/>
  <c r="AG96" i="1"/>
  <c r="AD41" i="1"/>
  <c r="AD69" i="1"/>
  <c r="AA92" i="1"/>
  <c r="AE74" i="1"/>
  <c r="AG41" i="1"/>
  <c r="AC62" i="1"/>
  <c r="AA59" i="1"/>
  <c r="AC46" i="1"/>
  <c r="AA84" i="1"/>
  <c r="AA88" i="1"/>
  <c r="AG26" i="1"/>
  <c r="AA32" i="1"/>
  <c r="AC38" i="1"/>
  <c r="AF101" i="1"/>
  <c r="AC65" i="1"/>
  <c r="AG97" i="1"/>
  <c r="AD40" i="1"/>
  <c r="AE64" i="1"/>
  <c r="AG92" i="1"/>
  <c r="AC106" i="1"/>
  <c r="AE68" i="1"/>
  <c r="AA64" i="1"/>
  <c r="AF99" i="1"/>
  <c r="AC95" i="1"/>
  <c r="AG102" i="1"/>
  <c r="AG90" i="1"/>
  <c r="AF71" i="1"/>
  <c r="AG68" i="1"/>
  <c r="AE42" i="1"/>
  <c r="AE30" i="1"/>
  <c r="AE94" i="1"/>
  <c r="AF104" i="1"/>
  <c r="AG44" i="1"/>
  <c r="AE62" i="1"/>
  <c r="AG54" i="1"/>
  <c r="AC93" i="1"/>
  <c r="AF44" i="1"/>
  <c r="AD65" i="1"/>
  <c r="AF100" i="1"/>
  <c r="AC26" i="1"/>
  <c r="AE95" i="1"/>
  <c r="AD100" i="1"/>
  <c r="AC60" i="1"/>
  <c r="AE96" i="1"/>
  <c r="AA46" i="1"/>
  <c r="AE98" i="1"/>
  <c r="AE38" i="1"/>
  <c r="AE53" i="1"/>
  <c r="AC74" i="1"/>
  <c r="AD29" i="1"/>
  <c r="AC42" i="1"/>
  <c r="AE27" i="1"/>
  <c r="AC33" i="1"/>
  <c r="AC69" i="1"/>
  <c r="AE100" i="1"/>
  <c r="AG24" i="1"/>
  <c r="AC24" i="1"/>
  <c r="H6" i="1" l="1"/>
  <c r="M9" i="1"/>
  <c r="M8" i="1"/>
  <c r="M3" i="1" s="1"/>
  <c r="H4" i="1"/>
  <c r="I4" i="1" s="1"/>
  <c r="H5" i="1"/>
  <c r="I5" i="1" s="1"/>
  <c r="M5" i="1"/>
  <c r="M4" i="1"/>
  <c r="I6" i="1"/>
</calcChain>
</file>

<file path=xl/sharedStrings.xml><?xml version="1.0" encoding="utf-8"?>
<sst xmlns="http://schemas.openxmlformats.org/spreadsheetml/2006/main" count="153" uniqueCount="133">
  <si>
    <t>m</t>
  </si>
  <si>
    <t>Είσοδος</t>
  </si>
  <si>
    <t>Κάθοδος</t>
  </si>
  <si>
    <t>Άνοδος</t>
  </si>
  <si>
    <r>
      <t>Υ</t>
    </r>
    <r>
      <rPr>
        <b/>
        <vertAlign val="superscript"/>
        <sz val="11"/>
        <color theme="1"/>
        <rFont val="Calibri"/>
        <family val="2"/>
        <charset val="161"/>
        <scheme val="minor"/>
      </rPr>
      <t>out</t>
    </r>
    <r>
      <rPr>
        <b/>
        <vertAlign val="subscript"/>
        <sz val="11"/>
        <color theme="1"/>
        <rFont val="Calibri"/>
        <family val="2"/>
        <charset val="161"/>
        <scheme val="minor"/>
      </rPr>
      <t>H2O,an</t>
    </r>
  </si>
  <si>
    <r>
      <t>Υ</t>
    </r>
    <r>
      <rPr>
        <b/>
        <vertAlign val="superscript"/>
        <sz val="11"/>
        <color theme="1"/>
        <rFont val="Calibri"/>
        <family val="2"/>
        <charset val="161"/>
        <scheme val="minor"/>
      </rPr>
      <t>ave</t>
    </r>
    <r>
      <rPr>
        <b/>
        <vertAlign val="subscript"/>
        <sz val="11"/>
        <color theme="1"/>
        <rFont val="Calibri"/>
        <family val="2"/>
        <charset val="161"/>
        <scheme val="minor"/>
      </rPr>
      <t>H2,an</t>
    </r>
  </si>
  <si>
    <r>
      <t>Υ</t>
    </r>
    <r>
      <rPr>
        <b/>
        <vertAlign val="superscript"/>
        <sz val="11"/>
        <color theme="1"/>
        <rFont val="Calibri"/>
        <family val="2"/>
        <charset val="161"/>
        <scheme val="minor"/>
      </rPr>
      <t>ave</t>
    </r>
    <r>
      <rPr>
        <b/>
        <vertAlign val="subscript"/>
        <sz val="11"/>
        <color theme="1"/>
        <rFont val="Calibri"/>
        <family val="2"/>
        <charset val="161"/>
        <scheme val="minor"/>
      </rPr>
      <t>H2O,an</t>
    </r>
  </si>
  <si>
    <r>
      <t>Υ</t>
    </r>
    <r>
      <rPr>
        <b/>
        <vertAlign val="superscript"/>
        <sz val="11"/>
        <color theme="1"/>
        <rFont val="Calibri"/>
        <family val="2"/>
        <charset val="161"/>
        <scheme val="minor"/>
      </rPr>
      <t>ave</t>
    </r>
    <r>
      <rPr>
        <b/>
        <vertAlign val="subscript"/>
        <sz val="11"/>
        <color theme="1"/>
        <rFont val="Calibri"/>
        <family val="2"/>
        <charset val="161"/>
        <scheme val="minor"/>
      </rPr>
      <t>O2,cath</t>
    </r>
  </si>
  <si>
    <r>
      <t>ρ</t>
    </r>
    <r>
      <rPr>
        <b/>
        <vertAlign val="subscript"/>
        <sz val="11"/>
        <color theme="1"/>
        <rFont val="Calibri"/>
        <family val="2"/>
        <charset val="161"/>
        <scheme val="minor"/>
      </rPr>
      <t>YSZ</t>
    </r>
  </si>
  <si>
    <r>
      <t>ρ</t>
    </r>
    <r>
      <rPr>
        <b/>
        <vertAlign val="subscript"/>
        <sz val="11"/>
        <color theme="1"/>
        <rFont val="Calibri"/>
        <family val="2"/>
        <charset val="161"/>
        <scheme val="minor"/>
      </rPr>
      <t>Ni/YSZ</t>
    </r>
  </si>
  <si>
    <r>
      <t>ρ</t>
    </r>
    <r>
      <rPr>
        <b/>
        <vertAlign val="subscript"/>
        <sz val="11"/>
        <color theme="1"/>
        <rFont val="Calibri"/>
        <family val="2"/>
        <charset val="161"/>
        <scheme val="minor"/>
      </rPr>
      <t>LSM/YSZ</t>
    </r>
  </si>
  <si>
    <r>
      <t>ρ</t>
    </r>
    <r>
      <rPr>
        <b/>
        <vertAlign val="subscript"/>
        <sz val="11"/>
        <color theme="1"/>
        <rFont val="Calibri"/>
        <family val="2"/>
        <charset val="161"/>
        <scheme val="minor"/>
      </rPr>
      <t>LaCrO3</t>
    </r>
  </si>
  <si>
    <r>
      <t xml:space="preserve">R </t>
    </r>
    <r>
      <rPr>
        <b/>
        <vertAlign val="subscript"/>
        <sz val="11"/>
        <color theme="1"/>
        <rFont val="Calibri"/>
        <family val="2"/>
        <charset val="161"/>
        <scheme val="minor"/>
      </rPr>
      <t>YSZ</t>
    </r>
  </si>
  <si>
    <r>
      <t>R</t>
    </r>
    <r>
      <rPr>
        <b/>
        <vertAlign val="subscript"/>
        <sz val="11"/>
        <color theme="1"/>
        <rFont val="Calibri"/>
        <family val="2"/>
        <charset val="161"/>
        <scheme val="minor"/>
      </rPr>
      <t>Ni/YSZ</t>
    </r>
  </si>
  <si>
    <r>
      <t>R</t>
    </r>
    <r>
      <rPr>
        <b/>
        <vertAlign val="subscript"/>
        <sz val="11"/>
        <color theme="1"/>
        <rFont val="Calibri"/>
        <family val="2"/>
        <charset val="161"/>
        <scheme val="minor"/>
      </rPr>
      <t>LSM/YSZ</t>
    </r>
  </si>
  <si>
    <r>
      <t>R</t>
    </r>
    <r>
      <rPr>
        <b/>
        <vertAlign val="subscript"/>
        <sz val="11"/>
        <color theme="1"/>
        <rFont val="Calibri"/>
        <family val="2"/>
        <charset val="161"/>
        <scheme val="minor"/>
      </rPr>
      <t>LaCrO3</t>
    </r>
  </si>
  <si>
    <t xml:space="preserve">Δυναμικό Ισορροπίας </t>
  </si>
  <si>
    <t xml:space="preserve">Ωμική Υπέρταση </t>
  </si>
  <si>
    <t xml:space="preserve">Αντίσταση Ενεργοποίησης Καθόδου </t>
  </si>
  <si>
    <t>Υπέρταση Ενεργοποίησης</t>
  </si>
  <si>
    <t xml:space="preserve">Αντίσταση Ενεργοποίησης ανόδου </t>
  </si>
  <si>
    <t>Δυναμικό Λειτουργίας</t>
  </si>
  <si>
    <t>Παραγόμενη Ισχύς</t>
  </si>
  <si>
    <t>Uf H2</t>
  </si>
  <si>
    <t>%</t>
  </si>
  <si>
    <t>mA/cm2</t>
  </si>
  <si>
    <t>Uf O2</t>
  </si>
  <si>
    <t>Πυκνότητα Ισχύος</t>
  </si>
  <si>
    <t>T</t>
  </si>
  <si>
    <t>oC</t>
  </si>
  <si>
    <t>ανοδική τροφοδοσία Η2</t>
  </si>
  <si>
    <t>ανοδική τροφοδοσία Η2Ο</t>
  </si>
  <si>
    <t xml:space="preserve">lt (STP)/sec </t>
  </si>
  <si>
    <t>συντελεστής χρήσης καθοδικού Ο2 στο MPP</t>
  </si>
  <si>
    <t>συντελεστής χρήσης ανοδικού Η2 στο MPP</t>
  </si>
  <si>
    <t>ΔΕΔΟΜΕΝΑ</t>
  </si>
  <si>
    <t>δεδομένα ωμικής αντίστασης</t>
  </si>
  <si>
    <t>δεδομένα αντίστασης ενεργοποίησης</t>
  </si>
  <si>
    <t>άνοδος</t>
  </si>
  <si>
    <t>κάθοδος</t>
  </si>
  <si>
    <t>kJ/mol</t>
  </si>
  <si>
    <t>Αi,Ωm</t>
  </si>
  <si>
    <t>βi, K</t>
  </si>
  <si>
    <t>D, A/m2</t>
  </si>
  <si>
    <t>E, J/mol</t>
  </si>
  <si>
    <t>ΥΠΟΛΟΓΙΣΜΟΙ</t>
  </si>
  <si>
    <t>Volt</t>
  </si>
  <si>
    <t>Eo</t>
  </si>
  <si>
    <t>YH2 (άνοδος)</t>
  </si>
  <si>
    <t>YH2Ο (άνοδος)</t>
  </si>
  <si>
    <t>ΥΟ2 (κάθοδος)</t>
  </si>
  <si>
    <t>ΥΟ2 (είσοδος καθόδου)</t>
  </si>
  <si>
    <t>ανοδική</t>
  </si>
  <si>
    <t>κατανάλωση Η2</t>
  </si>
  <si>
    <t>καθοδική</t>
  </si>
  <si>
    <t>κατανάλωση Ο2</t>
  </si>
  <si>
    <t>παραγωγή Η2Ο</t>
  </si>
  <si>
    <t>FH2 (άνοδος)</t>
  </si>
  <si>
    <t>mol/sec</t>
  </si>
  <si>
    <t>FH2O (άνοδος)</t>
  </si>
  <si>
    <t>Έξοδος Ανόδου</t>
  </si>
  <si>
    <t>cm2</t>
  </si>
  <si>
    <t>ΥN2 (κάθοδος)</t>
  </si>
  <si>
    <t>FN2 (κάθοδος)</t>
  </si>
  <si>
    <t>mol H2/sec</t>
  </si>
  <si>
    <r>
      <t>mol O</t>
    </r>
    <r>
      <rPr>
        <b/>
        <vertAlign val="subscript"/>
        <sz val="11"/>
        <color theme="1"/>
        <rFont val="Calibri"/>
        <family val="2"/>
        <charset val="161"/>
        <scheme val="minor"/>
      </rPr>
      <t>2</t>
    </r>
    <r>
      <rPr>
        <b/>
        <sz val="11"/>
        <color theme="1"/>
        <rFont val="Calibri"/>
        <family val="2"/>
        <charset val="161"/>
        <scheme val="minor"/>
      </rPr>
      <t>/sec</t>
    </r>
  </si>
  <si>
    <t>mol H2Ο/sec</t>
  </si>
  <si>
    <t>mol H2O/sec</t>
  </si>
  <si>
    <t>Έξοδος Καθόδου</t>
  </si>
  <si>
    <r>
      <t>mol Ν</t>
    </r>
    <r>
      <rPr>
        <b/>
        <vertAlign val="subscript"/>
        <sz val="11"/>
        <color theme="1"/>
        <rFont val="Calibri"/>
        <family val="2"/>
        <charset val="161"/>
        <scheme val="minor"/>
      </rPr>
      <t>2</t>
    </r>
    <r>
      <rPr>
        <b/>
        <sz val="11"/>
        <color theme="1"/>
        <rFont val="Calibri"/>
        <family val="2"/>
        <charset val="161"/>
        <scheme val="minor"/>
      </rPr>
      <t>/sec</t>
    </r>
  </si>
  <si>
    <t>Κ</t>
  </si>
  <si>
    <t>E, Volt</t>
  </si>
  <si>
    <t>πάχος, μm</t>
  </si>
  <si>
    <t>άνοδος (Ni/YSZ)</t>
  </si>
  <si>
    <t>κάθοδος (LSM/YSZ)</t>
  </si>
  <si>
    <t>interconnector (LaCrO3)</t>
  </si>
  <si>
    <t>ηλεκτρολύτης (YSZ)</t>
  </si>
  <si>
    <r>
      <t>n</t>
    </r>
    <r>
      <rPr>
        <b/>
        <vertAlign val="subscript"/>
        <sz val="11"/>
        <color theme="1"/>
        <rFont val="Calibri"/>
        <family val="2"/>
        <charset val="161"/>
        <scheme val="minor"/>
      </rPr>
      <t>Ω</t>
    </r>
    <r>
      <rPr>
        <b/>
        <sz val="11"/>
        <color theme="1"/>
        <rFont val="Calibri"/>
        <family val="2"/>
        <charset val="161"/>
        <scheme val="minor"/>
      </rPr>
      <t>, Volt</t>
    </r>
  </si>
  <si>
    <t>W/cm2</t>
  </si>
  <si>
    <t>UfO2 στο ΜΡΡ</t>
  </si>
  <si>
    <t>UfO2 at MPP</t>
  </si>
  <si>
    <t>UfH2 at MPP</t>
  </si>
  <si>
    <t>UfH2 στο ΜΡΡ</t>
  </si>
  <si>
    <t>IMPP</t>
  </si>
  <si>
    <t>Α</t>
  </si>
  <si>
    <r>
      <t>Υ</t>
    </r>
    <r>
      <rPr>
        <b/>
        <vertAlign val="superscript"/>
        <sz val="11"/>
        <color theme="1"/>
        <rFont val="Calibri"/>
        <family val="2"/>
        <charset val="161"/>
        <scheme val="minor"/>
      </rPr>
      <t>out</t>
    </r>
    <r>
      <rPr>
        <b/>
        <vertAlign val="subscript"/>
        <sz val="11"/>
        <color theme="1"/>
        <rFont val="Calibri"/>
        <family val="2"/>
        <charset val="161"/>
        <scheme val="minor"/>
      </rPr>
      <t>H2,an</t>
    </r>
  </si>
  <si>
    <r>
      <t>Υ</t>
    </r>
    <r>
      <rPr>
        <b/>
        <vertAlign val="superscript"/>
        <sz val="11"/>
        <color theme="1"/>
        <rFont val="Calibri"/>
        <family val="2"/>
        <charset val="161"/>
        <scheme val="minor"/>
      </rPr>
      <t>out</t>
    </r>
    <r>
      <rPr>
        <b/>
        <vertAlign val="subscript"/>
        <sz val="11"/>
        <color theme="1"/>
        <rFont val="Calibri"/>
        <family val="2"/>
        <charset val="161"/>
        <scheme val="minor"/>
      </rPr>
      <t>O2,cath</t>
    </r>
  </si>
  <si>
    <t>ΥΗ2out στο ΜΡΡ</t>
  </si>
  <si>
    <t>ΥΗ2Οout στο ΜΡΡ</t>
  </si>
  <si>
    <t>ΥΟ2out στο ΜΡΡ</t>
  </si>
  <si>
    <t>Μέση τιμή</t>
  </si>
  <si>
    <t>Rtotal</t>
  </si>
  <si>
    <t>i ΜΡΡ</t>
  </si>
  <si>
    <t>p ΜΡΡ</t>
  </si>
  <si>
    <r>
      <t xml:space="preserve"> i, mA/cm</t>
    </r>
    <r>
      <rPr>
        <b/>
        <vertAlign val="superscript"/>
        <sz val="11"/>
        <color theme="1"/>
        <rFont val="Calibri"/>
        <family val="2"/>
        <charset val="161"/>
        <scheme val="minor"/>
      </rPr>
      <t>2</t>
    </r>
  </si>
  <si>
    <r>
      <t xml:space="preserve"> R</t>
    </r>
    <r>
      <rPr>
        <b/>
        <vertAlign val="subscript"/>
        <sz val="11"/>
        <color theme="1"/>
        <rFont val="Calibri"/>
        <family val="2"/>
        <charset val="161"/>
        <scheme val="minor"/>
      </rPr>
      <t>act,cath,</t>
    </r>
    <r>
      <rPr>
        <b/>
        <sz val="11"/>
        <color theme="1"/>
        <rFont val="Calibri"/>
        <family val="2"/>
        <charset val="161"/>
        <scheme val="minor"/>
      </rPr>
      <t>Ωm</t>
    </r>
    <r>
      <rPr>
        <b/>
        <vertAlign val="superscript"/>
        <sz val="11"/>
        <color theme="1"/>
        <rFont val="Calibri"/>
        <family val="2"/>
        <charset val="161"/>
        <scheme val="minor"/>
      </rPr>
      <t>2</t>
    </r>
  </si>
  <si>
    <r>
      <t>n</t>
    </r>
    <r>
      <rPr>
        <b/>
        <vertAlign val="subscript"/>
        <sz val="11"/>
        <color theme="1"/>
        <rFont val="Calibri"/>
        <family val="2"/>
        <charset val="161"/>
        <scheme val="minor"/>
      </rPr>
      <t>cath</t>
    </r>
    <r>
      <rPr>
        <b/>
        <sz val="11"/>
        <color theme="1"/>
        <rFont val="Calibri"/>
        <family val="2"/>
        <charset val="161"/>
        <scheme val="minor"/>
      </rPr>
      <t>, Volt</t>
    </r>
  </si>
  <si>
    <r>
      <t xml:space="preserve"> R</t>
    </r>
    <r>
      <rPr>
        <b/>
        <vertAlign val="subscript"/>
        <sz val="11"/>
        <color theme="1"/>
        <rFont val="Calibri"/>
        <family val="2"/>
        <charset val="161"/>
        <scheme val="minor"/>
      </rPr>
      <t>act,an</t>
    </r>
    <r>
      <rPr>
        <b/>
        <sz val="11"/>
        <color theme="1"/>
        <rFont val="Calibri"/>
        <family val="2"/>
        <charset val="161"/>
        <scheme val="minor"/>
      </rPr>
      <t>, Ωm</t>
    </r>
    <r>
      <rPr>
        <b/>
        <vertAlign val="superscript"/>
        <sz val="11"/>
        <color theme="1"/>
        <rFont val="Calibri"/>
        <family val="2"/>
        <charset val="161"/>
        <scheme val="minor"/>
      </rPr>
      <t>2</t>
    </r>
  </si>
  <si>
    <r>
      <t>n</t>
    </r>
    <r>
      <rPr>
        <b/>
        <vertAlign val="subscript"/>
        <sz val="11"/>
        <color theme="1"/>
        <rFont val="Calibri"/>
        <family val="2"/>
        <charset val="161"/>
        <scheme val="minor"/>
      </rPr>
      <t>an</t>
    </r>
    <r>
      <rPr>
        <b/>
        <sz val="11"/>
        <color theme="1"/>
        <rFont val="Calibri"/>
        <family val="2"/>
        <charset val="161"/>
        <scheme val="minor"/>
      </rPr>
      <t>, Volt</t>
    </r>
  </si>
  <si>
    <t>Vcell, Volt</t>
  </si>
  <si>
    <t>P, Watt/cm2</t>
  </si>
  <si>
    <t>P, Watt</t>
  </si>
  <si>
    <t>αυτόματος υπολογισμός</t>
  </si>
  <si>
    <t>Ηλεκτρική απόδοση (ως προς ΚΘΔ), %</t>
  </si>
  <si>
    <t>τροφοδοτούμενο Η2</t>
  </si>
  <si>
    <t>καταναλισκόμενο Η2</t>
  </si>
  <si>
    <t>V MPP</t>
  </si>
  <si>
    <r>
      <t>LHV</t>
    </r>
    <r>
      <rPr>
        <b/>
        <sz val="8"/>
        <color theme="1"/>
        <rFont val="Calibri"/>
        <family val="2"/>
        <charset val="161"/>
        <scheme val="minor"/>
      </rPr>
      <t>H2</t>
    </r>
  </si>
  <si>
    <r>
      <t>ΔGH</t>
    </r>
    <r>
      <rPr>
        <b/>
        <sz val="8"/>
        <color theme="1"/>
        <rFont val="Calibri"/>
        <family val="2"/>
        <charset val="161"/>
        <scheme val="minor"/>
      </rPr>
      <t>2</t>
    </r>
  </si>
  <si>
    <t>VMPP</t>
  </si>
  <si>
    <t>ΚΘΔ καταναλισμόμενου Η2</t>
  </si>
  <si>
    <t>Watt</t>
  </si>
  <si>
    <t>n MPP</t>
  </si>
  <si>
    <t>ntotal MPP</t>
  </si>
  <si>
    <t>Έξοδος (στο ΜΡΡ)</t>
  </si>
  <si>
    <t>I max*</t>
  </si>
  <si>
    <t>* το Ιmax είναι η μέγιστη πυκνότητα ρεύματος (στήλη Α) για την οποία θα γίνουν υπολογισμοί</t>
  </si>
  <si>
    <t>ΤΑ ΠΡΑΣΙΝΑ ΚΕΛΙΑ ΥΠΟΛΟΓΙΖΟΝΤΑΙ ΑΥΤΟΜΑΤΑ (ΟΙ ΣΥΝΑΡΤΗΣΕΙΣ ΤΟΥΣ ΠΡΕΠΕΙ ΝΑ ΠΕΡΙΛΑΜΒΑΝΟΥΝ ΌΛΕΣ ΤΙΣ ΕΞΕΤΑΖΟΜΕΝΕΣ ΠΥΚΝΟΤΗΤΕΣ ΡΕΥΜΑΤΟΣ)</t>
  </si>
  <si>
    <t>μέγιστο ρεύμα**</t>
  </si>
  <si>
    <t>μέγιστη επιφάνεια ηλεκτροδίων**</t>
  </si>
  <si>
    <t xml:space="preserve">** η μέγιστη επιφάνεια ηλεκτροδίων είναι εκείνη, που για τη μέγιστη πυκνότητα ρεύματος Imax δίνει το μέγιστο ρεύμα. Για μεγαλύτερες τιμές ρεύματος δεν επαρκεί το τροφοδοτούμενο Η2 και θα </t>
  </si>
  <si>
    <t>εμφανιστούν αρνητικά γραμμομοριακά κλάσματα στην έξοδο της κυψέλης</t>
  </si>
  <si>
    <t>Επιφανεια ηλεκτροδίων***</t>
  </si>
  <si>
    <t>FO2 (κάθοδος)****</t>
  </si>
  <si>
    <t>*** η επιφάνεια των ηλεκτροδίων υπολογίζεται με solver ή αναζήτηση στόχου, έτσι ώστε στο i MPP  το UFΗ2 at MPP να είναι αυτή των δεδομένων</t>
  </si>
  <si>
    <t>**** η γραμμομοριακή παροχή Ο2 (αέρα) στην είσοδο της καθόδου υπολογίζεται με solver ή αναζήτηση στόχου, έτσι ώστε στο i MPP  το UFΟ2 at MPP να είναι αυτή των δεδομένων</t>
  </si>
  <si>
    <t>ΤΑ ΑΠΟΤΕΛΕΣΜΑΤΑ ΝΑ ΕΧΟΥΝ 4-5 ΣΗΜΑΝΤΙΚΑ ΨΗΦΙΑ</t>
  </si>
  <si>
    <t>Ειδική ωμική αντίσταση, Ωm</t>
  </si>
  <si>
    <t>Ωμική αντίσταση, Ω</t>
  </si>
  <si>
    <t>ntotal at MPP, %</t>
  </si>
  <si>
    <t>n at MPP, %</t>
  </si>
  <si>
    <t>P MPP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</si>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</sst>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b/>
      <vertAlign val="subscript"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165" fontId="4" fillId="2" borderId="0" xfId="0" applyNumberFormat="1" applyFont="1" applyFill="1"/>
    <xf numFmtId="165" fontId="0" fillId="0" borderId="0" xfId="0" applyNumberFormat="1" applyFill="1"/>
    <xf numFmtId="11" fontId="0" fillId="0" borderId="0" xfId="0" applyNumberFormat="1" applyFill="1"/>
    <xf numFmtId="0" fontId="0" fillId="0" borderId="0" xfId="0" applyFont="1"/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/>
    <xf numFmtId="0" fontId="5" fillId="4" borderId="0" xfId="0" applyFont="1" applyFill="1"/>
    <xf numFmtId="0" fontId="1" fillId="5" borderId="0" xfId="0" applyFont="1" applyFill="1" applyAlignment="1">
      <alignment horizontal="left"/>
    </xf>
    <xf numFmtId="0" fontId="0" fillId="5" borderId="0" xfId="0" applyFill="1"/>
    <xf numFmtId="0" fontId="0" fillId="5" borderId="0" xfId="0" applyFont="1" applyFill="1"/>
    <xf numFmtId="0" fontId="4" fillId="4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0" fillId="6" borderId="0" xfId="0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5" borderId="0" xfId="0" applyNumberFormat="1" applyFill="1"/>
    <xf numFmtId="2" fontId="0" fillId="5" borderId="0" xfId="0" applyNumberFormat="1" applyFill="1"/>
    <xf numFmtId="165" fontId="1" fillId="6" borderId="0" xfId="0" applyNumberFormat="1" applyFont="1" applyFill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left"/>
    </xf>
    <xf numFmtId="0" fontId="4" fillId="7" borderId="0" xfId="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ont="1" applyFill="1"/>
    <xf numFmtId="0" fontId="1" fillId="6" borderId="0" xfId="0" applyFont="1" applyFill="1" applyAlignment="1">
      <alignment horizontal="right"/>
    </xf>
    <xf numFmtId="11" fontId="0" fillId="0" borderId="0" xfId="0" applyNumberForma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3346755957394"/>
          <c:y val="5.0691225845921173E-2"/>
          <c:w val="0.75661829018697035"/>
          <c:h val="0.7963214208347833"/>
        </c:manualLayout>
      </c:layou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Φύλλο1!$A$24:$A$106</c:f>
              <c:numCache>
                <c:formatCode>General</c:formatCode>
                <c:ptCount val="8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</c:numCache>
            </c:numRef>
          </c:xVal>
          <c:yVal>
            <c:numRef>
              <c:f>Φύλλο1!$U$24:$U$106</c:f>
              <c:numCache>
                <c:formatCode>0.000</c:formatCode>
                <c:ptCount val="8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270560"/>
        <c:axId val="1411278720"/>
      </c:scatterChar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Φύλλο1!$A$24:$A$122</c:f>
              <c:numCache>
                <c:formatCode>General</c:formatCode>
                <c:ptCount val="99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</c:v>
                </c:pt>
                <c:pt idx="85">
                  <c:v>860</c:v>
                </c:pt>
                <c:pt idx="86">
                  <c:v>870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</c:numCache>
            </c:numRef>
          </c:xVal>
          <c:yVal>
            <c:numRef>
              <c:f>Φύλλο1!$V$24:$V$122</c:f>
              <c:numCache>
                <c:formatCode>0.000</c:formatCode>
                <c:ptCount val="99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693120"/>
        <c:axId val="1564693664"/>
      </c:scatterChart>
      <c:valAx>
        <c:axId val="141127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11278720"/>
        <c:crosses val="autoZero"/>
        <c:crossBetween val="midCat"/>
        <c:majorUnit val="100"/>
      </c:valAx>
      <c:valAx>
        <c:axId val="1411278720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11270560"/>
        <c:crosses val="autoZero"/>
        <c:crossBetween val="midCat"/>
      </c:valAx>
      <c:valAx>
        <c:axId val="1564693664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64693120"/>
        <c:crosses val="max"/>
        <c:crossBetween val="midCat"/>
      </c:valAx>
      <c:valAx>
        <c:axId val="156469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4693664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3346755957394"/>
          <c:y val="5.0691225845921173E-2"/>
          <c:w val="0.75661829018697035"/>
          <c:h val="0.796321420834783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Φύλλο1!$A$24:$A$122</c:f>
              <c:numCache>
                <c:formatCode>General</c:formatCode>
                <c:ptCount val="99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</c:v>
                </c:pt>
                <c:pt idx="85">
                  <c:v>860</c:v>
                </c:pt>
                <c:pt idx="86">
                  <c:v>870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</c:numCache>
            </c:numRef>
          </c:xVal>
          <c:yVal>
            <c:numRef>
              <c:f>Φύλλο1!$P$24:$P$122</c:f>
              <c:numCache>
                <c:formatCode>0.000</c:formatCode>
                <c:ptCount val="99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Φύλλο1!$A$24:$A$106</c:f>
              <c:numCache>
                <c:formatCode>General</c:formatCode>
                <c:ptCount val="8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</c:numCache>
            </c:numRef>
          </c:xVal>
          <c:yVal>
            <c:numRef>
              <c:f>Φύλλο1!$T$24:$T$106</c:f>
              <c:numCache>
                <c:formatCode>0.000</c:formatCode>
                <c:ptCount val="8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118128"/>
        <c:axId val="1520122480"/>
      </c:scatterChart>
      <c:valAx>
        <c:axId val="152011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20122480"/>
        <c:crosses val="autoZero"/>
        <c:crossBetween val="midCat"/>
        <c:majorUnit val="100"/>
      </c:valAx>
      <c:valAx>
        <c:axId val="1520122480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20118128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3346755957394"/>
          <c:y val="5.0691225845921173E-2"/>
          <c:w val="0.75661829018697035"/>
          <c:h val="0.7963214208347833"/>
        </c:manualLayout>
      </c:layou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Φύλλο1!$A$24:$A$106</c:f>
              <c:numCache>
                <c:formatCode>General</c:formatCode>
                <c:ptCount val="8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</c:numCache>
            </c:numRef>
          </c:xVal>
          <c:yVal>
            <c:numRef>
              <c:f>Φύλλο1!$X$24:$X$106</c:f>
              <c:numCache>
                <c:formatCode>0.000</c:formatCode>
                <c:ptCount val="8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418848"/>
        <c:axId val="1711424288"/>
      </c:scatterChar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Φύλλο1!$A$24:$A$122</c:f>
              <c:numCache>
                <c:formatCode>General</c:formatCode>
                <c:ptCount val="99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</c:v>
                </c:pt>
                <c:pt idx="85">
                  <c:v>860</c:v>
                </c:pt>
                <c:pt idx="86">
                  <c:v>870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</c:numCache>
            </c:numRef>
          </c:xVal>
          <c:yVal>
            <c:numRef>
              <c:f>Φύλλο1!$Y$24:$Y$122</c:f>
              <c:numCache>
                <c:formatCode>0.000</c:formatCode>
                <c:ptCount val="99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422112"/>
        <c:axId val="1711421568"/>
      </c:scatterChart>
      <c:valAx>
        <c:axId val="17114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11424288"/>
        <c:crosses val="autoZero"/>
        <c:crossBetween val="midCat"/>
        <c:majorUnit val="100"/>
      </c:valAx>
      <c:valAx>
        <c:axId val="171142428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11418848"/>
        <c:crosses val="autoZero"/>
        <c:crossBetween val="midCat"/>
      </c:valAx>
      <c:valAx>
        <c:axId val="1711421568"/>
        <c:scaling>
          <c:orientation val="minMax"/>
          <c:max val="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11422112"/>
        <c:crosses val="max"/>
        <c:crossBetween val="midCat"/>
      </c:valAx>
      <c:valAx>
        <c:axId val="171142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1421568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3346755957394"/>
          <c:y val="5.0691225845921173E-2"/>
          <c:w val="0.75661829018697035"/>
          <c:h val="0.796321420834783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Φύλλο1!$A$24:$A$122</c:f>
              <c:numCache>
                <c:formatCode>General</c:formatCode>
                <c:ptCount val="99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</c:v>
                </c:pt>
                <c:pt idx="85">
                  <c:v>860</c:v>
                </c:pt>
                <c:pt idx="86">
                  <c:v>870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</c:numCache>
            </c:numRef>
          </c:xVal>
          <c:yVal>
            <c:numRef>
              <c:f>Φύλλο1!$AJ$24:$AJ$122</c:f>
              <c:numCache>
                <c:formatCode>0.000</c:formatCode>
                <c:ptCount val="99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Φύλλο1!$A$24:$A$106</c:f>
              <c:numCache>
                <c:formatCode>General</c:formatCode>
                <c:ptCount val="8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</c:numCache>
            </c:numRef>
          </c:xVal>
          <c:yVal>
            <c:numRef>
              <c:f>Φύλλο1!$AI$24:$AI$106</c:f>
              <c:numCache>
                <c:formatCode>0.000</c:formatCode>
                <c:ptCount val="8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397840"/>
        <c:axId val="1708402736"/>
      </c:scatterChart>
      <c:valAx>
        <c:axId val="17083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08402736"/>
        <c:crosses val="autoZero"/>
        <c:crossBetween val="midCat"/>
        <c:majorUnit val="100"/>
      </c:valAx>
      <c:valAx>
        <c:axId val="17084027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08397840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3346755957394"/>
          <c:y val="5.0691225845921173E-2"/>
          <c:w val="0.75661829018697035"/>
          <c:h val="0.796321420834783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Φύλλο1!$A$24:$A$122</c:f>
              <c:numCache>
                <c:formatCode>General</c:formatCode>
                <c:ptCount val="99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</c:v>
                </c:pt>
                <c:pt idx="85">
                  <c:v>860</c:v>
                </c:pt>
                <c:pt idx="86">
                  <c:v>870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</c:numCache>
            </c:numRef>
          </c:xVal>
          <c:yVal>
            <c:numRef>
              <c:f>Φύλλο1!$AL$24:$AL$122</c:f>
              <c:numCache>
                <c:formatCode>0.000</c:formatCode>
                <c:ptCount val="99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Φύλλο1!$A$24:$A$106</c:f>
              <c:numCache>
                <c:formatCode>General</c:formatCode>
                <c:ptCount val="8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</c:numCache>
            </c:numRef>
          </c:xVal>
          <c:yVal>
            <c:numRef>
              <c:f>Φύλλο1!$W$24:$W$106</c:f>
              <c:numCache>
                <c:formatCode>0.000</c:formatCode>
                <c:ptCount val="8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131728"/>
        <c:axId val="1520116496"/>
      </c:scatterChart>
      <c:valAx>
        <c:axId val="15201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20116496"/>
        <c:crosses val="autoZero"/>
        <c:crossBetween val="midCat"/>
        <c:majorUnit val="100"/>
      </c:valAx>
      <c:valAx>
        <c:axId val="152011649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20131728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6351</xdr:colOff>
      <xdr:row>0</xdr:row>
      <xdr:rowOff>175682</xdr:rowOff>
    </xdr:from>
    <xdr:to>
      <xdr:col>18</xdr:col>
      <xdr:colOff>1058333</xdr:colOff>
      <xdr:row>14</xdr:row>
      <xdr:rowOff>158750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1608667</xdr:colOff>
      <xdr:row>13</xdr:row>
      <xdr:rowOff>105833</xdr:rowOff>
    </xdr:from>
    <xdr:ext cx="776687" cy="264560"/>
    <xdr:sp macro="" textlink="">
      <xdr:nvSpPr>
        <xdr:cNvPr id="4" name="TextBox 3"/>
        <xdr:cNvSpPr txBox="1"/>
      </xdr:nvSpPr>
      <xdr:spPr>
        <a:xfrm>
          <a:off x="20150667" y="2698750"/>
          <a:ext cx="7766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i,</a:t>
          </a:r>
          <a:r>
            <a:rPr lang="en-US" sz="1100" baseline="0"/>
            <a:t> mA/cm2</a:t>
          </a:r>
          <a:endParaRPr lang="el-GR" sz="1100"/>
        </a:p>
      </xdr:txBody>
    </xdr:sp>
    <xdr:clientData/>
  </xdr:oneCellAnchor>
  <xdr:oneCellAnchor>
    <xdr:from>
      <xdr:col>15</xdr:col>
      <xdr:colOff>104374</xdr:colOff>
      <xdr:row>5</xdr:row>
      <xdr:rowOff>136926</xdr:rowOff>
    </xdr:from>
    <xdr:ext cx="264560" cy="549509"/>
    <xdr:sp macro="" textlink="">
      <xdr:nvSpPr>
        <xdr:cNvPr id="5" name="TextBox 4"/>
        <xdr:cNvSpPr txBox="1"/>
      </xdr:nvSpPr>
      <xdr:spPr>
        <a:xfrm rot="16200000">
          <a:off x="17434982" y="1305984"/>
          <a:ext cx="54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V,</a:t>
          </a:r>
          <a:r>
            <a:rPr lang="en-US" sz="1100" baseline="0"/>
            <a:t> volt</a:t>
          </a:r>
          <a:endParaRPr lang="el-GR" sz="1100"/>
        </a:p>
      </xdr:txBody>
    </xdr:sp>
    <xdr:clientData/>
  </xdr:oneCellAnchor>
  <xdr:oneCellAnchor>
    <xdr:from>
      <xdr:col>18</xdr:col>
      <xdr:colOff>754191</xdr:colOff>
      <xdr:row>5</xdr:row>
      <xdr:rowOff>41099</xdr:rowOff>
    </xdr:from>
    <xdr:ext cx="264560" cy="749629"/>
    <xdr:sp macro="" textlink="">
      <xdr:nvSpPr>
        <xdr:cNvPr id="6" name="TextBox 5"/>
        <xdr:cNvSpPr txBox="1"/>
      </xdr:nvSpPr>
      <xdr:spPr>
        <a:xfrm rot="5400000">
          <a:off x="22884823" y="1310217"/>
          <a:ext cx="7496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p, W/cm2</a:t>
          </a:r>
          <a:endParaRPr lang="el-GR" sz="1100"/>
        </a:p>
      </xdr:txBody>
    </xdr:sp>
    <xdr:clientData/>
  </xdr:oneCellAnchor>
  <xdr:oneCellAnchor>
    <xdr:from>
      <xdr:col>17</xdr:col>
      <xdr:colOff>1151467</xdr:colOff>
      <xdr:row>6</xdr:row>
      <xdr:rowOff>135467</xdr:rowOff>
    </xdr:from>
    <xdr:ext cx="549509" cy="264560"/>
    <xdr:sp macro="" textlink="">
      <xdr:nvSpPr>
        <xdr:cNvPr id="7" name="TextBox 6"/>
        <xdr:cNvSpPr txBox="1"/>
      </xdr:nvSpPr>
      <xdr:spPr>
        <a:xfrm>
          <a:off x="21926550" y="1341967"/>
          <a:ext cx="54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V,</a:t>
          </a:r>
          <a:r>
            <a:rPr lang="en-US" sz="1100" baseline="0"/>
            <a:t> volt</a:t>
          </a:r>
          <a:endParaRPr lang="el-GR" sz="1100"/>
        </a:p>
      </xdr:txBody>
    </xdr:sp>
    <xdr:clientData/>
  </xdr:oneCellAnchor>
  <xdr:oneCellAnchor>
    <xdr:from>
      <xdr:col>17</xdr:col>
      <xdr:colOff>970973</xdr:colOff>
      <xdr:row>2</xdr:row>
      <xdr:rowOff>192618</xdr:rowOff>
    </xdr:from>
    <xdr:ext cx="749629" cy="264560"/>
    <xdr:sp macro="" textlink="">
      <xdr:nvSpPr>
        <xdr:cNvPr id="8" name="TextBox 7"/>
        <xdr:cNvSpPr txBox="1"/>
      </xdr:nvSpPr>
      <xdr:spPr>
        <a:xfrm>
          <a:off x="21746056" y="584201"/>
          <a:ext cx="7496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p, W/cm2</a:t>
          </a:r>
          <a:endParaRPr lang="el-GR" sz="1100"/>
        </a:p>
      </xdr:txBody>
    </xdr:sp>
    <xdr:clientData/>
  </xdr:oneCellAnchor>
  <xdr:twoCellAnchor>
    <xdr:from>
      <xdr:col>19</xdr:col>
      <xdr:colOff>0</xdr:colOff>
      <xdr:row>1</xdr:row>
      <xdr:rowOff>0</xdr:rowOff>
    </xdr:from>
    <xdr:to>
      <xdr:col>23</xdr:col>
      <xdr:colOff>332316</xdr:colOff>
      <xdr:row>14</xdr:row>
      <xdr:rowOff>162985</xdr:rowOff>
    </xdr:to>
    <xdr:graphicFrame macro="">
      <xdr:nvGraphicFramePr>
        <xdr:cNvPr id="10" name="Γράφημα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20</xdr:col>
      <xdr:colOff>1073151</xdr:colOff>
      <xdr:row>13</xdr:row>
      <xdr:rowOff>78316</xdr:rowOff>
    </xdr:from>
    <xdr:ext cx="776687" cy="264560"/>
    <xdr:sp macro="" textlink="">
      <xdr:nvSpPr>
        <xdr:cNvPr id="11" name="TextBox 10"/>
        <xdr:cNvSpPr txBox="1"/>
      </xdr:nvSpPr>
      <xdr:spPr>
        <a:xfrm>
          <a:off x="27182234" y="2671233"/>
          <a:ext cx="7766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i,</a:t>
          </a:r>
          <a:r>
            <a:rPr lang="en-US" sz="1100" baseline="0"/>
            <a:t> mA/cm2</a:t>
          </a:r>
          <a:endParaRPr lang="el-GR" sz="1100"/>
        </a:p>
      </xdr:txBody>
    </xdr:sp>
    <xdr:clientData/>
  </xdr:oneCellAnchor>
  <xdr:oneCellAnchor>
    <xdr:from>
      <xdr:col>19</xdr:col>
      <xdr:colOff>87442</xdr:colOff>
      <xdr:row>4</xdr:row>
      <xdr:rowOff>115519</xdr:rowOff>
    </xdr:from>
    <xdr:ext cx="264560" cy="1045286"/>
    <xdr:sp macro="" textlink="">
      <xdr:nvSpPr>
        <xdr:cNvPr id="12" name="TextBox 11"/>
        <xdr:cNvSpPr txBox="1"/>
      </xdr:nvSpPr>
      <xdr:spPr>
        <a:xfrm rot="16200000">
          <a:off x="24208079" y="1320799"/>
          <a:ext cx="104528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υπέρταση</a:t>
          </a:r>
          <a:r>
            <a:rPr lang="en-US" sz="1100"/>
            <a:t>,</a:t>
          </a:r>
          <a:r>
            <a:rPr lang="en-US" sz="1100" baseline="0"/>
            <a:t> volt</a:t>
          </a:r>
          <a:endParaRPr lang="el-GR" sz="1100"/>
        </a:p>
      </xdr:txBody>
    </xdr:sp>
    <xdr:clientData/>
  </xdr:oneCellAnchor>
  <xdr:oneCellAnchor>
    <xdr:from>
      <xdr:col>21</xdr:col>
      <xdr:colOff>806451</xdr:colOff>
      <xdr:row>2</xdr:row>
      <xdr:rowOff>97367</xdr:rowOff>
    </xdr:from>
    <xdr:ext cx="1061124" cy="264560"/>
    <xdr:sp macro="" textlink="">
      <xdr:nvSpPr>
        <xdr:cNvPr id="13" name="TextBox 12"/>
        <xdr:cNvSpPr txBox="1"/>
      </xdr:nvSpPr>
      <xdr:spPr>
        <a:xfrm>
          <a:off x="28301951" y="488950"/>
          <a:ext cx="10611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ενεργοποίησης</a:t>
          </a:r>
        </a:p>
      </xdr:txBody>
    </xdr:sp>
    <xdr:clientData/>
  </xdr:oneCellAnchor>
  <xdr:oneCellAnchor>
    <xdr:from>
      <xdr:col>21</xdr:col>
      <xdr:colOff>990601</xdr:colOff>
      <xdr:row>9</xdr:row>
      <xdr:rowOff>101600</xdr:rowOff>
    </xdr:from>
    <xdr:ext cx="539122" cy="264560"/>
    <xdr:sp macro="" textlink="">
      <xdr:nvSpPr>
        <xdr:cNvPr id="14" name="TextBox 13"/>
        <xdr:cNvSpPr txBox="1"/>
      </xdr:nvSpPr>
      <xdr:spPr>
        <a:xfrm>
          <a:off x="28486101" y="1911350"/>
          <a:ext cx="5391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ωμική</a:t>
          </a:r>
        </a:p>
      </xdr:txBody>
    </xdr:sp>
    <xdr:clientData/>
  </xdr:oneCellAnchor>
  <xdr:twoCellAnchor>
    <xdr:from>
      <xdr:col>24</xdr:col>
      <xdr:colOff>582083</xdr:colOff>
      <xdr:row>1</xdr:row>
      <xdr:rowOff>158750</xdr:rowOff>
    </xdr:from>
    <xdr:to>
      <xdr:col>32</xdr:col>
      <xdr:colOff>173565</xdr:colOff>
      <xdr:row>15</xdr:row>
      <xdr:rowOff>141818</xdr:rowOff>
    </xdr:to>
    <xdr:graphicFrame macro="">
      <xdr:nvGraphicFramePr>
        <xdr:cNvPr id="15" name="Γράφημα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28</xdr:col>
      <xdr:colOff>802218</xdr:colOff>
      <xdr:row>14</xdr:row>
      <xdr:rowOff>61383</xdr:rowOff>
    </xdr:from>
    <xdr:ext cx="776687" cy="264560"/>
    <xdr:sp macro="" textlink="">
      <xdr:nvSpPr>
        <xdr:cNvPr id="16" name="TextBox 15"/>
        <xdr:cNvSpPr txBox="1"/>
      </xdr:nvSpPr>
      <xdr:spPr>
        <a:xfrm>
          <a:off x="33959801" y="2834216"/>
          <a:ext cx="7766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i,</a:t>
          </a:r>
          <a:r>
            <a:rPr lang="en-US" sz="1100" baseline="0"/>
            <a:t> mA/cm2</a:t>
          </a:r>
          <a:endParaRPr lang="el-GR" sz="1100"/>
        </a:p>
      </xdr:txBody>
    </xdr:sp>
    <xdr:clientData/>
  </xdr:oneCellAnchor>
  <xdr:oneCellAnchor>
    <xdr:from>
      <xdr:col>25</xdr:col>
      <xdr:colOff>144595</xdr:colOff>
      <xdr:row>6</xdr:row>
      <xdr:rowOff>60264</xdr:rowOff>
    </xdr:from>
    <xdr:ext cx="264560" cy="677430"/>
    <xdr:sp macro="" textlink="">
      <xdr:nvSpPr>
        <xdr:cNvPr id="17" name="TextBox 16"/>
        <xdr:cNvSpPr txBox="1"/>
      </xdr:nvSpPr>
      <xdr:spPr>
        <a:xfrm rot="16200000">
          <a:off x="31307160" y="1473199"/>
          <a:ext cx="6774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Uf</a:t>
          </a:r>
          <a:r>
            <a:rPr lang="en-US" sz="1100" baseline="0"/>
            <a:t> H2, </a:t>
          </a:r>
          <a:r>
            <a:rPr lang="en-US" sz="1100"/>
            <a:t>%</a:t>
          </a:r>
          <a:endParaRPr lang="el-GR" sz="1100"/>
        </a:p>
      </xdr:txBody>
    </xdr:sp>
    <xdr:clientData/>
  </xdr:oneCellAnchor>
  <xdr:oneCellAnchor>
    <xdr:from>
      <xdr:col>31</xdr:col>
      <xdr:colOff>889661</xdr:colOff>
      <xdr:row>6</xdr:row>
      <xdr:rowOff>43331</xdr:rowOff>
    </xdr:from>
    <xdr:ext cx="264560" cy="677430"/>
    <xdr:sp macro="" textlink="">
      <xdr:nvSpPr>
        <xdr:cNvPr id="18" name="TextBox 17"/>
        <xdr:cNvSpPr txBox="1"/>
      </xdr:nvSpPr>
      <xdr:spPr>
        <a:xfrm rot="5400000">
          <a:off x="36687726" y="1456266"/>
          <a:ext cx="6774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Uf</a:t>
          </a:r>
          <a:r>
            <a:rPr lang="en-US" sz="1100" baseline="0"/>
            <a:t> O2, </a:t>
          </a:r>
          <a:r>
            <a:rPr lang="en-US" sz="1100"/>
            <a:t>%</a:t>
          </a:r>
          <a:endParaRPr lang="el-GR" sz="1100"/>
        </a:p>
      </xdr:txBody>
    </xdr:sp>
    <xdr:clientData/>
  </xdr:oneCellAnchor>
  <xdr:oneCellAnchor>
    <xdr:from>
      <xdr:col>30</xdr:col>
      <xdr:colOff>814460</xdr:colOff>
      <xdr:row>7</xdr:row>
      <xdr:rowOff>84666</xdr:rowOff>
    </xdr:from>
    <xdr:ext cx="677430" cy="264560"/>
    <xdr:sp macro="" textlink="">
      <xdr:nvSpPr>
        <xdr:cNvPr id="19" name="TextBox 18"/>
        <xdr:cNvSpPr txBox="1"/>
      </xdr:nvSpPr>
      <xdr:spPr>
        <a:xfrm>
          <a:off x="35781793" y="1471083"/>
          <a:ext cx="6774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Uf</a:t>
          </a:r>
          <a:r>
            <a:rPr lang="en-US" sz="1100" baseline="0"/>
            <a:t> O2, </a:t>
          </a:r>
          <a:r>
            <a:rPr lang="en-US" sz="1100"/>
            <a:t>%</a:t>
          </a:r>
          <a:endParaRPr lang="el-GR" sz="1100"/>
        </a:p>
      </xdr:txBody>
    </xdr:sp>
    <xdr:clientData/>
  </xdr:oneCellAnchor>
  <xdr:oneCellAnchor>
    <xdr:from>
      <xdr:col>29</xdr:col>
      <xdr:colOff>810227</xdr:colOff>
      <xdr:row>2</xdr:row>
      <xdr:rowOff>175682</xdr:rowOff>
    </xdr:from>
    <xdr:ext cx="677430" cy="264560"/>
    <xdr:sp macro="" textlink="">
      <xdr:nvSpPr>
        <xdr:cNvPr id="20" name="TextBox 19"/>
        <xdr:cNvSpPr txBox="1"/>
      </xdr:nvSpPr>
      <xdr:spPr>
        <a:xfrm>
          <a:off x="34867394" y="567265"/>
          <a:ext cx="6774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Uf</a:t>
          </a:r>
          <a:r>
            <a:rPr lang="en-US" sz="1100" baseline="0"/>
            <a:t> H2, </a:t>
          </a:r>
          <a:r>
            <a:rPr lang="en-US" sz="1100"/>
            <a:t>%</a:t>
          </a:r>
          <a:endParaRPr lang="el-GR" sz="1100"/>
        </a:p>
      </xdr:txBody>
    </xdr:sp>
    <xdr:clientData/>
  </xdr:oneCellAnchor>
  <xdr:twoCellAnchor>
    <xdr:from>
      <xdr:col>33</xdr:col>
      <xdr:colOff>0</xdr:colOff>
      <xdr:row>2</xdr:row>
      <xdr:rowOff>0</xdr:rowOff>
    </xdr:from>
    <xdr:to>
      <xdr:col>38</xdr:col>
      <xdr:colOff>501649</xdr:colOff>
      <xdr:row>16</xdr:row>
      <xdr:rowOff>14817</xdr:rowOff>
    </xdr:to>
    <xdr:graphicFrame macro="">
      <xdr:nvGraphicFramePr>
        <xdr:cNvPr id="22" name="Γράφημα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34</xdr:col>
      <xdr:colOff>2034118</xdr:colOff>
      <xdr:row>14</xdr:row>
      <xdr:rowOff>107950</xdr:rowOff>
    </xdr:from>
    <xdr:ext cx="776687" cy="264560"/>
    <xdr:sp macro="" textlink="">
      <xdr:nvSpPr>
        <xdr:cNvPr id="23" name="TextBox 22"/>
        <xdr:cNvSpPr txBox="1"/>
      </xdr:nvSpPr>
      <xdr:spPr>
        <a:xfrm>
          <a:off x="40832618" y="2880783"/>
          <a:ext cx="7766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i,</a:t>
          </a:r>
          <a:r>
            <a:rPr lang="en-US" sz="1100" baseline="0"/>
            <a:t> mA/cm2</a:t>
          </a:r>
          <a:endParaRPr lang="el-GR" sz="1100"/>
        </a:p>
      </xdr:txBody>
    </xdr:sp>
    <xdr:clientData/>
  </xdr:oneCellAnchor>
  <xdr:oneCellAnchor>
    <xdr:from>
      <xdr:col>33</xdr:col>
      <xdr:colOff>159414</xdr:colOff>
      <xdr:row>6</xdr:row>
      <xdr:rowOff>45866</xdr:rowOff>
    </xdr:from>
    <xdr:ext cx="264560" cy="884025"/>
    <xdr:sp macro="" textlink="">
      <xdr:nvSpPr>
        <xdr:cNvPr id="24" name="TextBox 23"/>
        <xdr:cNvSpPr txBox="1"/>
      </xdr:nvSpPr>
      <xdr:spPr>
        <a:xfrm rot="16200000">
          <a:off x="38044931" y="1562099"/>
          <a:ext cx="8840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απόδοση,</a:t>
          </a:r>
          <a:r>
            <a:rPr lang="el-GR" sz="1100" baseline="0"/>
            <a:t> %</a:t>
          </a:r>
          <a:endParaRPr lang="el-GR" sz="1100"/>
        </a:p>
      </xdr:txBody>
    </xdr:sp>
    <xdr:clientData/>
  </xdr:oneCellAnchor>
  <xdr:oneCellAnchor>
    <xdr:from>
      <xdr:col>34</xdr:col>
      <xdr:colOff>1788127</xdr:colOff>
      <xdr:row>4</xdr:row>
      <xdr:rowOff>63498</xdr:rowOff>
    </xdr:from>
    <xdr:ext cx="1395062" cy="264560"/>
    <xdr:sp macro="" textlink="">
      <xdr:nvSpPr>
        <xdr:cNvPr id="25" name="TextBox 24"/>
        <xdr:cNvSpPr txBox="1"/>
      </xdr:nvSpPr>
      <xdr:spPr>
        <a:xfrm>
          <a:off x="40586627" y="878415"/>
          <a:ext cx="13950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καταναλισκόμενο </a:t>
          </a:r>
          <a:r>
            <a:rPr lang="en-US" sz="1100" baseline="0"/>
            <a:t>H2</a:t>
          </a:r>
          <a:endParaRPr lang="el-GR" sz="1100"/>
        </a:p>
      </xdr:txBody>
    </xdr:sp>
    <xdr:clientData/>
  </xdr:oneCellAnchor>
  <xdr:oneCellAnchor>
    <xdr:from>
      <xdr:col>34</xdr:col>
      <xdr:colOff>2067527</xdr:colOff>
      <xdr:row>10</xdr:row>
      <xdr:rowOff>14814</xdr:rowOff>
    </xdr:from>
    <xdr:ext cx="1376082" cy="264560"/>
    <xdr:sp macro="" textlink="">
      <xdr:nvSpPr>
        <xdr:cNvPr id="26" name="TextBox 25"/>
        <xdr:cNvSpPr txBox="1"/>
      </xdr:nvSpPr>
      <xdr:spPr>
        <a:xfrm>
          <a:off x="40866027" y="2036231"/>
          <a:ext cx="13760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τροφοδοτούμενο </a:t>
          </a:r>
          <a:r>
            <a:rPr lang="en-US" sz="1100" baseline="0"/>
            <a:t>H2</a:t>
          </a:r>
          <a:endParaRPr lang="el-GR" sz="1100"/>
        </a:p>
      </xdr:txBody>
    </xdr:sp>
    <xdr:clientData/>
  </xdr:oneCellAnchor>
  <xdr:twoCellAnchor>
    <xdr:from>
      <xdr:col>39</xdr:col>
      <xdr:colOff>0</xdr:colOff>
      <xdr:row>2</xdr:row>
      <xdr:rowOff>0</xdr:rowOff>
    </xdr:from>
    <xdr:to>
      <xdr:col>44</xdr:col>
      <xdr:colOff>565149</xdr:colOff>
      <xdr:row>16</xdr:row>
      <xdr:rowOff>14817</xdr:rowOff>
    </xdr:to>
    <xdr:graphicFrame macro="">
      <xdr:nvGraphicFramePr>
        <xdr:cNvPr id="27" name="Γράφημα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39</xdr:col>
      <xdr:colOff>100151</xdr:colOff>
      <xdr:row>6</xdr:row>
      <xdr:rowOff>128255</xdr:rowOff>
    </xdr:from>
    <xdr:ext cx="264560" cy="685380"/>
    <xdr:sp macro="" textlink="">
      <xdr:nvSpPr>
        <xdr:cNvPr id="28" name="TextBox 27"/>
        <xdr:cNvSpPr txBox="1"/>
      </xdr:nvSpPr>
      <xdr:spPr>
        <a:xfrm rot="16200000">
          <a:off x="44223324" y="1545165"/>
          <a:ext cx="6853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ισχύς, </a:t>
          </a:r>
          <a:r>
            <a:rPr lang="en-US" sz="1100"/>
            <a:t>W</a:t>
          </a:r>
          <a:endParaRPr lang="el-GR" sz="1100"/>
        </a:p>
      </xdr:txBody>
    </xdr:sp>
    <xdr:clientData/>
  </xdr:oneCellAnchor>
  <xdr:oneCellAnchor>
    <xdr:from>
      <xdr:col>40</xdr:col>
      <xdr:colOff>1022351</xdr:colOff>
      <xdr:row>14</xdr:row>
      <xdr:rowOff>122766</xdr:rowOff>
    </xdr:from>
    <xdr:ext cx="776687" cy="264560"/>
    <xdr:sp macro="" textlink="">
      <xdr:nvSpPr>
        <xdr:cNvPr id="29" name="TextBox 28"/>
        <xdr:cNvSpPr txBox="1"/>
      </xdr:nvSpPr>
      <xdr:spPr>
        <a:xfrm>
          <a:off x="46985768" y="2895599"/>
          <a:ext cx="7766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i,</a:t>
          </a:r>
          <a:r>
            <a:rPr lang="en-US" sz="1100" baseline="0"/>
            <a:t> mA/cm2</a:t>
          </a:r>
          <a:endParaRPr lang="el-GR" sz="1100"/>
        </a:p>
      </xdr:txBody>
    </xdr:sp>
    <xdr:clientData/>
  </xdr:oneCellAnchor>
  <xdr:oneCellAnchor>
    <xdr:from>
      <xdr:col>40</xdr:col>
      <xdr:colOff>1100668</xdr:colOff>
      <xdr:row>2</xdr:row>
      <xdr:rowOff>211666</xdr:rowOff>
    </xdr:from>
    <xdr:ext cx="1471428" cy="436786"/>
    <xdr:sp macro="" textlink="">
      <xdr:nvSpPr>
        <xdr:cNvPr id="30" name="TextBox 29"/>
        <xdr:cNvSpPr txBox="1"/>
      </xdr:nvSpPr>
      <xdr:spPr>
        <a:xfrm>
          <a:off x="47064085" y="603249"/>
          <a:ext cx="1471428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ΚΘΔ</a:t>
          </a:r>
        </a:p>
        <a:p>
          <a:r>
            <a:rPr lang="el-GR" sz="1100"/>
            <a:t>καταναλισκόμενου Η2</a:t>
          </a:r>
        </a:p>
      </xdr:txBody>
    </xdr:sp>
    <xdr:clientData/>
  </xdr:oneCellAnchor>
  <xdr:oneCellAnchor>
    <xdr:from>
      <xdr:col>41</xdr:col>
      <xdr:colOff>374651</xdr:colOff>
      <xdr:row>9</xdr:row>
      <xdr:rowOff>99482</xdr:rowOff>
    </xdr:from>
    <xdr:ext cx="759119" cy="264560"/>
    <xdr:sp macro="" textlink="">
      <xdr:nvSpPr>
        <xdr:cNvPr id="31" name="TextBox 30"/>
        <xdr:cNvSpPr txBox="1"/>
      </xdr:nvSpPr>
      <xdr:spPr>
        <a:xfrm>
          <a:off x="48253651" y="1909232"/>
          <a:ext cx="7591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/>
            <a:t>ηλεκτρική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4"/>
  <sheetViews>
    <sheetView tabSelected="1" topLeftCell="D1" zoomScale="60" zoomScaleNormal="60" workbookViewId="0">
      <selection activeCell="O30" sqref="O30"/>
    </sheetView>
  </sheetViews>
  <sheetFormatPr defaultRowHeight="14.5" x14ac:dyDescent="0.35"/>
  <cols>
    <col min="1" max="1" width="38.08984375" bestFit="1" customWidth="1"/>
    <col min="2" max="2" width="14.54296875" bestFit="1" customWidth="1"/>
    <col min="3" max="3" width="14.6328125" bestFit="1" customWidth="1"/>
    <col min="4" max="4" width="14.1796875" bestFit="1" customWidth="1"/>
    <col min="5" max="5" width="13.6328125" bestFit="1" customWidth="1"/>
    <col min="6" max="6" width="17.36328125" bestFit="1" customWidth="1"/>
    <col min="7" max="7" width="15" bestFit="1" customWidth="1"/>
    <col min="8" max="8" width="15.81640625" bestFit="1" customWidth="1"/>
    <col min="9" max="9" width="9.6328125" bestFit="1" customWidth="1"/>
    <col min="10" max="10" width="11.90625" bestFit="1" customWidth="1"/>
    <col min="11" max="11" width="12.81640625" bestFit="1" customWidth="1"/>
    <col min="12" max="12" width="30.36328125" bestFit="1" customWidth="1"/>
    <col min="13" max="13" width="16.54296875" customWidth="1"/>
    <col min="14" max="14" width="9.36328125" style="5" bestFit="1" customWidth="1"/>
    <col min="15" max="15" width="19.81640625" style="5" bestFit="1" customWidth="1"/>
    <col min="16" max="16" width="15.36328125" style="5" bestFit="1" customWidth="1"/>
    <col min="17" max="17" width="31.90625" bestFit="1" customWidth="1"/>
    <col min="18" max="18" width="22.81640625" bestFit="1" customWidth="1"/>
    <col min="19" max="19" width="30.6328125" bestFit="1" customWidth="1"/>
    <col min="20" max="20" width="22.81640625" bestFit="1" customWidth="1"/>
    <col min="21" max="21" width="19.90625" bestFit="1" customWidth="1"/>
    <col min="22" max="22" width="16.1796875" bestFit="1" customWidth="1"/>
    <col min="23" max="23" width="21.453125" bestFit="1" customWidth="1"/>
    <col min="24" max="24" width="9.26953125" customWidth="1"/>
    <col min="25" max="25" width="8.453125" customWidth="1"/>
    <col min="26" max="26" width="9.81640625" customWidth="1"/>
    <col min="27" max="27" width="7.81640625" bestFit="1" customWidth="1"/>
    <col min="28" max="28" width="7.81640625" customWidth="1"/>
    <col min="29" max="29" width="12.90625" bestFit="1" customWidth="1"/>
    <col min="30" max="30" width="13" bestFit="1" customWidth="1"/>
    <col min="31" max="31" width="14.90625" bestFit="1" customWidth="1"/>
    <col min="32" max="32" width="16.26953125" bestFit="1" customWidth="1"/>
    <col min="33" max="33" width="15.08984375" bestFit="1" customWidth="1"/>
    <col min="34" max="34" width="8.6328125" customWidth="1"/>
    <col min="35" max="35" width="29.7265625" bestFit="1" customWidth="1"/>
    <col min="36" max="36" width="22.1796875" bestFit="1" customWidth="1"/>
    <col min="39" max="39" width="9.90625" customWidth="1"/>
    <col min="40" max="40" width="23.26953125" bestFit="1" customWidth="1"/>
    <col min="41" max="41" width="27.453125" bestFit="1" customWidth="1"/>
    <col min="47" max="47" width="3.453125" customWidth="1"/>
  </cols>
  <sheetData>
    <row r="1" spans="1:47" x14ac:dyDescent="0.35">
      <c r="A1" s="8" t="s">
        <v>35</v>
      </c>
      <c r="B1" s="9" t="s">
        <v>29</v>
      </c>
      <c r="C1" s="9" t="s">
        <v>70</v>
      </c>
      <c r="D1" s="10"/>
      <c r="E1" s="17"/>
      <c r="F1" s="18" t="s">
        <v>45</v>
      </c>
      <c r="G1" s="17"/>
      <c r="H1" s="17"/>
      <c r="I1" s="17"/>
      <c r="J1" s="18" t="s">
        <v>127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30"/>
    </row>
    <row r="2" spans="1:47" ht="16.5" x14ac:dyDescent="0.45">
      <c r="A2" s="8" t="s">
        <v>28</v>
      </c>
      <c r="B2" s="1"/>
      <c r="C2" s="10">
        <f>B2+273.15</f>
        <v>273.14999999999998</v>
      </c>
      <c r="D2" s="10"/>
      <c r="E2" s="17"/>
      <c r="F2" s="18" t="s">
        <v>47</v>
      </c>
      <c r="G2" s="20">
        <f>-(B17)*1000/(2*96484)</f>
        <v>0</v>
      </c>
      <c r="H2" s="17" t="s">
        <v>46</v>
      </c>
      <c r="I2" s="17"/>
      <c r="J2" s="18" t="s">
        <v>8</v>
      </c>
      <c r="K2" s="4"/>
      <c r="L2" s="16" t="s">
        <v>118</v>
      </c>
      <c r="M2" s="23">
        <f>2*96484*G8</f>
        <v>0</v>
      </c>
      <c r="N2" s="23" t="s">
        <v>84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30"/>
    </row>
    <row r="3" spans="1:47" ht="16.5" x14ac:dyDescent="0.45">
      <c r="A3" s="8" t="s">
        <v>30</v>
      </c>
      <c r="B3" s="3"/>
      <c r="C3" s="10" t="s">
        <v>32</v>
      </c>
      <c r="D3" s="10"/>
      <c r="E3" s="17"/>
      <c r="F3" s="17"/>
      <c r="G3" s="19" t="s">
        <v>1</v>
      </c>
      <c r="H3" s="18" t="s">
        <v>114</v>
      </c>
      <c r="I3" s="18" t="s">
        <v>90</v>
      </c>
      <c r="J3" s="18" t="s">
        <v>9</v>
      </c>
      <c r="K3" s="4"/>
      <c r="L3" s="16" t="s">
        <v>119</v>
      </c>
      <c r="M3" s="23">
        <f>M2*1000/(M8)</f>
        <v>0</v>
      </c>
      <c r="N3" s="23" t="s">
        <v>61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30"/>
    </row>
    <row r="4" spans="1:47" ht="16.5" x14ac:dyDescent="0.45">
      <c r="A4" s="8" t="s">
        <v>31</v>
      </c>
      <c r="B4" s="3"/>
      <c r="C4" s="10" t="s">
        <v>32</v>
      </c>
      <c r="D4" s="10"/>
      <c r="E4" s="17"/>
      <c r="F4" s="18" t="s">
        <v>48</v>
      </c>
      <c r="G4" s="36"/>
      <c r="H4" s="22">
        <f>MAX(AE24:AE143)</f>
        <v>0</v>
      </c>
      <c r="I4" s="22">
        <f>(G4+H4)/2</f>
        <v>0</v>
      </c>
      <c r="J4" s="18" t="s">
        <v>10</v>
      </c>
      <c r="K4" s="4"/>
      <c r="L4" s="16" t="s">
        <v>112</v>
      </c>
      <c r="M4" s="23">
        <f>MAX(AP24:AP143)</f>
        <v>0</v>
      </c>
      <c r="N4" s="14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30"/>
    </row>
    <row r="5" spans="1:47" ht="16.5" x14ac:dyDescent="0.45">
      <c r="A5" s="8" t="s">
        <v>34</v>
      </c>
      <c r="B5" s="1"/>
      <c r="C5" s="10" t="s">
        <v>24</v>
      </c>
      <c r="D5" s="10"/>
      <c r="E5" s="17"/>
      <c r="F5" s="18" t="s">
        <v>49</v>
      </c>
      <c r="G5" s="36"/>
      <c r="H5" s="22">
        <f>MAX(AF24:AF143)</f>
        <v>0</v>
      </c>
      <c r="I5" s="22">
        <f>(G5+H5)/2</f>
        <v>0</v>
      </c>
      <c r="J5" s="18" t="s">
        <v>11</v>
      </c>
      <c r="K5" s="4"/>
      <c r="L5" s="16" t="s">
        <v>113</v>
      </c>
      <c r="M5" s="23">
        <f>MAX(AO24:AO143)</f>
        <v>0</v>
      </c>
      <c r="N5" s="14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30"/>
    </row>
    <row r="6" spans="1:47" x14ac:dyDescent="0.35">
      <c r="A6" s="8" t="s">
        <v>33</v>
      </c>
      <c r="B6" s="1"/>
      <c r="C6" s="10" t="s">
        <v>24</v>
      </c>
      <c r="D6" s="10"/>
      <c r="E6" s="17"/>
      <c r="F6" s="18" t="s">
        <v>50</v>
      </c>
      <c r="G6" s="36"/>
      <c r="H6" s="22">
        <f>MAX(AG24:AG143)</f>
        <v>0</v>
      </c>
      <c r="I6" s="22">
        <f>(G6+H6)/2</f>
        <v>0</v>
      </c>
      <c r="J6" s="18"/>
      <c r="K6" s="17"/>
      <c r="L6" s="16" t="s">
        <v>93</v>
      </c>
      <c r="M6" s="23">
        <f>MAX(V24:V143)</f>
        <v>0</v>
      </c>
      <c r="N6" s="13" t="s">
        <v>78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30"/>
    </row>
    <row r="7" spans="1:47" x14ac:dyDescent="0.35">
      <c r="A7" s="8" t="s">
        <v>36</v>
      </c>
      <c r="B7" s="26" t="s">
        <v>41</v>
      </c>
      <c r="C7" s="26" t="s">
        <v>42</v>
      </c>
      <c r="D7" s="26" t="s">
        <v>72</v>
      </c>
      <c r="E7" s="17"/>
      <c r="F7" s="18" t="s">
        <v>62</v>
      </c>
      <c r="G7" s="36"/>
      <c r="H7" s="17"/>
      <c r="I7" s="17"/>
      <c r="J7" s="18" t="s">
        <v>128</v>
      </c>
      <c r="K7" s="17"/>
      <c r="L7" s="16" t="s">
        <v>92</v>
      </c>
      <c r="M7" s="23">
        <f>MAX(AA24:AA143)</f>
        <v>830</v>
      </c>
      <c r="N7" s="13" t="s">
        <v>25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30"/>
    </row>
    <row r="8" spans="1:47" ht="16.5" x14ac:dyDescent="0.45">
      <c r="A8" s="8" t="s">
        <v>76</v>
      </c>
      <c r="B8" s="34"/>
      <c r="C8" s="6"/>
      <c r="D8" s="6"/>
      <c r="E8" s="17"/>
      <c r="F8" s="18" t="s">
        <v>57</v>
      </c>
      <c r="G8" s="36"/>
      <c r="H8" s="17" t="s">
        <v>58</v>
      </c>
      <c r="I8" s="17"/>
      <c r="J8" s="18" t="s">
        <v>12</v>
      </c>
      <c r="K8" s="4"/>
      <c r="L8" s="15" t="s">
        <v>115</v>
      </c>
      <c r="M8" s="11">
        <f>1.25*M7</f>
        <v>1037.5</v>
      </c>
      <c r="N8" s="11" t="s">
        <v>25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30"/>
    </row>
    <row r="9" spans="1:47" ht="16.5" x14ac:dyDescent="0.45">
      <c r="A9" s="8" t="s">
        <v>73</v>
      </c>
      <c r="B9" s="34"/>
      <c r="C9" s="6"/>
      <c r="D9" s="6"/>
      <c r="E9" s="17"/>
      <c r="F9" s="18" t="s">
        <v>59</v>
      </c>
      <c r="G9" s="36"/>
      <c r="H9" s="17" t="s">
        <v>58</v>
      </c>
      <c r="I9" s="17"/>
      <c r="J9" s="18" t="s">
        <v>13</v>
      </c>
      <c r="K9" s="4"/>
      <c r="L9" s="16" t="s">
        <v>106</v>
      </c>
      <c r="M9" s="23">
        <f>MAX(AB24:AB143)</f>
        <v>0</v>
      </c>
      <c r="N9" s="13" t="s">
        <v>46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30"/>
    </row>
    <row r="10" spans="1:47" ht="16.5" x14ac:dyDescent="0.45">
      <c r="A10" s="8" t="s">
        <v>74</v>
      </c>
      <c r="B10" s="34"/>
      <c r="C10" s="6"/>
      <c r="D10" s="6"/>
      <c r="E10" s="17"/>
      <c r="F10" s="2" t="s">
        <v>123</v>
      </c>
      <c r="G10" s="37"/>
      <c r="H10" s="2" t="s">
        <v>58</v>
      </c>
      <c r="I10" s="17"/>
      <c r="J10" s="18" t="s">
        <v>14</v>
      </c>
      <c r="K10" s="4"/>
      <c r="L10" s="33" t="s">
        <v>131</v>
      </c>
      <c r="M10" s="3"/>
      <c r="N10" s="17" t="s">
        <v>132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30"/>
    </row>
    <row r="11" spans="1:47" ht="16.5" x14ac:dyDescent="0.45">
      <c r="A11" s="8" t="s">
        <v>75</v>
      </c>
      <c r="B11" s="34"/>
      <c r="C11" s="6"/>
      <c r="D11" s="6"/>
      <c r="E11" s="17"/>
      <c r="F11" s="18" t="s">
        <v>63</v>
      </c>
      <c r="G11" s="38"/>
      <c r="H11" s="17"/>
      <c r="I11" s="18"/>
      <c r="J11" s="18" t="s">
        <v>15</v>
      </c>
      <c r="K11" s="4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30"/>
    </row>
    <row r="12" spans="1:47" x14ac:dyDescent="0.35">
      <c r="A12" s="8" t="s">
        <v>37</v>
      </c>
      <c r="B12" s="26" t="s">
        <v>43</v>
      </c>
      <c r="C12" s="26" t="s">
        <v>0</v>
      </c>
      <c r="D12" s="26" t="s">
        <v>44</v>
      </c>
      <c r="E12" s="17"/>
      <c r="F12" s="18" t="s">
        <v>81</v>
      </c>
      <c r="G12" s="38"/>
      <c r="H12" s="17" t="s">
        <v>24</v>
      </c>
      <c r="I12" s="18"/>
      <c r="J12" s="25" t="s">
        <v>91</v>
      </c>
      <c r="K12" s="4"/>
      <c r="L12" s="2" t="s">
        <v>122</v>
      </c>
      <c r="M12" s="37"/>
      <c r="N12" s="2" t="s">
        <v>61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30"/>
    </row>
    <row r="13" spans="1:47" x14ac:dyDescent="0.35">
      <c r="A13" s="8" t="s">
        <v>38</v>
      </c>
      <c r="B13" s="34"/>
      <c r="C13" s="6"/>
      <c r="D13" s="6"/>
      <c r="E13" s="17"/>
      <c r="F13" s="18" t="s">
        <v>80</v>
      </c>
      <c r="G13" s="38"/>
      <c r="H13" s="17" t="s">
        <v>24</v>
      </c>
      <c r="I13" s="17"/>
      <c r="J13" s="19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30"/>
    </row>
    <row r="14" spans="1:47" x14ac:dyDescent="0.35">
      <c r="A14" s="8" t="s">
        <v>39</v>
      </c>
      <c r="B14" s="34"/>
      <c r="C14" s="6"/>
      <c r="D14" s="6"/>
      <c r="E14" s="17"/>
      <c r="F14" s="18"/>
      <c r="G14" s="20"/>
      <c r="H14" s="17"/>
      <c r="I14" s="18"/>
      <c r="J14" s="20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30"/>
    </row>
    <row r="15" spans="1:47" x14ac:dyDescent="0.35">
      <c r="A15" s="8" t="s">
        <v>107</v>
      </c>
      <c r="B15" s="6"/>
      <c r="C15" s="27" t="s">
        <v>40</v>
      </c>
      <c r="D15" s="27"/>
      <c r="E15" s="12" t="s">
        <v>117</v>
      </c>
      <c r="F15" s="13"/>
      <c r="G15" s="13"/>
      <c r="H15" s="13"/>
      <c r="I15" s="14"/>
      <c r="J15" s="14"/>
      <c r="K15" s="12"/>
      <c r="L15" s="12"/>
      <c r="M15" s="12"/>
      <c r="N15" s="12"/>
      <c r="O15" s="12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30"/>
    </row>
    <row r="16" spans="1:47" x14ac:dyDescent="0.35">
      <c r="A16" s="8" t="s">
        <v>51</v>
      </c>
      <c r="B16" s="6"/>
      <c r="C16" s="27"/>
      <c r="D16" s="27"/>
      <c r="E16" s="13" t="s">
        <v>116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30"/>
    </row>
    <row r="17" spans="1:47" x14ac:dyDescent="0.35">
      <c r="A17" s="8" t="s">
        <v>108</v>
      </c>
      <c r="B17" s="35"/>
      <c r="C17" s="28" t="s">
        <v>40</v>
      </c>
      <c r="D17" s="27"/>
      <c r="E17" s="13" t="s">
        <v>120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30"/>
    </row>
    <row r="18" spans="1:47" x14ac:dyDescent="0.35">
      <c r="A18" s="8"/>
      <c r="B18" s="8"/>
      <c r="C18" s="8"/>
      <c r="D18" s="8"/>
      <c r="E18" s="13" t="s">
        <v>121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30"/>
    </row>
    <row r="19" spans="1:47" x14ac:dyDescent="0.35">
      <c r="A19" s="29" t="s">
        <v>126</v>
      </c>
      <c r="B19" s="29"/>
      <c r="C19" s="8"/>
      <c r="D19" s="8"/>
      <c r="E19" s="13" t="s">
        <v>124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30"/>
    </row>
    <row r="20" spans="1:47" x14ac:dyDescent="0.35">
      <c r="A20" s="8"/>
      <c r="B20" s="8"/>
      <c r="C20" s="8"/>
      <c r="D20" s="8"/>
      <c r="E20" s="13" t="s">
        <v>125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30"/>
    </row>
    <row r="21" spans="1:47" s="7" customFormat="1" x14ac:dyDescent="0.35">
      <c r="A21" s="8"/>
      <c r="B21" s="21" t="s">
        <v>52</v>
      </c>
      <c r="C21" s="21"/>
      <c r="D21" s="21" t="s">
        <v>54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31"/>
    </row>
    <row r="22" spans="1:47" s="7" customFormat="1" x14ac:dyDescent="0.35">
      <c r="A22" s="8"/>
      <c r="B22" s="21" t="s">
        <v>53</v>
      </c>
      <c r="C22" s="21" t="s">
        <v>56</v>
      </c>
      <c r="D22" s="21" t="s">
        <v>55</v>
      </c>
      <c r="E22" s="21" t="s">
        <v>60</v>
      </c>
      <c r="F22" s="21"/>
      <c r="G22" s="21" t="s">
        <v>68</v>
      </c>
      <c r="H22" s="21"/>
      <c r="I22" s="21" t="s">
        <v>3</v>
      </c>
      <c r="J22" s="21"/>
      <c r="K22" s="21" t="s">
        <v>2</v>
      </c>
      <c r="L22" s="21" t="s">
        <v>3</v>
      </c>
      <c r="M22" s="21"/>
      <c r="N22" s="21" t="s">
        <v>2</v>
      </c>
      <c r="O22" s="21" t="s">
        <v>16</v>
      </c>
      <c r="P22" s="21" t="s">
        <v>17</v>
      </c>
      <c r="Q22" s="21" t="s">
        <v>18</v>
      </c>
      <c r="R22" s="21" t="s">
        <v>19</v>
      </c>
      <c r="S22" s="21" t="s">
        <v>20</v>
      </c>
      <c r="T22" s="21" t="s">
        <v>19</v>
      </c>
      <c r="U22" s="21" t="s">
        <v>21</v>
      </c>
      <c r="V22" s="21" t="s">
        <v>27</v>
      </c>
      <c r="W22" s="21" t="s">
        <v>22</v>
      </c>
      <c r="X22" s="21" t="s">
        <v>23</v>
      </c>
      <c r="Y22" s="21" t="s">
        <v>26</v>
      </c>
      <c r="Z22" s="21"/>
      <c r="AA22" s="21" t="s">
        <v>102</v>
      </c>
      <c r="AB22" s="21"/>
      <c r="AC22" s="21"/>
      <c r="AD22" s="21"/>
      <c r="AE22" s="21"/>
      <c r="AF22" s="21"/>
      <c r="AG22" s="21"/>
      <c r="AH22" s="21"/>
      <c r="AI22" s="21" t="s">
        <v>103</v>
      </c>
      <c r="AJ22" s="21"/>
      <c r="AK22" s="21" t="s">
        <v>110</v>
      </c>
      <c r="AL22" s="21"/>
      <c r="AM22" s="21"/>
      <c r="AN22" s="21"/>
      <c r="AO22" s="21" t="s">
        <v>102</v>
      </c>
      <c r="AP22" s="21"/>
      <c r="AQ22" s="21"/>
      <c r="AR22" s="21"/>
      <c r="AS22" s="21"/>
      <c r="AT22" s="21"/>
      <c r="AU22" s="31"/>
    </row>
    <row r="23" spans="1:47" ht="17.5" x14ac:dyDescent="0.45">
      <c r="A23" s="26" t="s">
        <v>94</v>
      </c>
      <c r="B23" s="21" t="s">
        <v>64</v>
      </c>
      <c r="C23" s="21" t="s">
        <v>66</v>
      </c>
      <c r="D23" s="21" t="s">
        <v>65</v>
      </c>
      <c r="E23" s="21" t="s">
        <v>64</v>
      </c>
      <c r="F23" s="21" t="s">
        <v>67</v>
      </c>
      <c r="G23" s="21" t="s">
        <v>65</v>
      </c>
      <c r="H23" s="21" t="s">
        <v>69</v>
      </c>
      <c r="I23" s="21" t="s">
        <v>85</v>
      </c>
      <c r="J23" s="21" t="s">
        <v>4</v>
      </c>
      <c r="K23" s="21" t="s">
        <v>86</v>
      </c>
      <c r="L23" s="21" t="s">
        <v>5</v>
      </c>
      <c r="M23" s="21" t="s">
        <v>6</v>
      </c>
      <c r="N23" s="21" t="s">
        <v>7</v>
      </c>
      <c r="O23" s="21" t="s">
        <v>71</v>
      </c>
      <c r="P23" s="21" t="s">
        <v>77</v>
      </c>
      <c r="Q23" s="21" t="s">
        <v>95</v>
      </c>
      <c r="R23" s="21" t="s">
        <v>96</v>
      </c>
      <c r="S23" s="21" t="s">
        <v>97</v>
      </c>
      <c r="T23" s="21" t="s">
        <v>98</v>
      </c>
      <c r="U23" s="21" t="s">
        <v>99</v>
      </c>
      <c r="V23" s="21" t="s">
        <v>100</v>
      </c>
      <c r="W23" s="21" t="s">
        <v>101</v>
      </c>
      <c r="X23" s="21" t="s">
        <v>24</v>
      </c>
      <c r="Y23" s="21" t="s">
        <v>24</v>
      </c>
      <c r="Z23" s="21"/>
      <c r="AA23" s="21" t="s">
        <v>83</v>
      </c>
      <c r="AB23" s="21" t="s">
        <v>109</v>
      </c>
      <c r="AC23" s="21" t="s">
        <v>82</v>
      </c>
      <c r="AD23" s="21" t="s">
        <v>79</v>
      </c>
      <c r="AE23" s="21" t="s">
        <v>87</v>
      </c>
      <c r="AF23" s="21" t="s">
        <v>88</v>
      </c>
      <c r="AG23" s="21" t="s">
        <v>89</v>
      </c>
      <c r="AH23" s="21"/>
      <c r="AI23" s="21" t="s">
        <v>104</v>
      </c>
      <c r="AJ23" s="21" t="s">
        <v>105</v>
      </c>
      <c r="AK23" s="21"/>
      <c r="AL23" s="21" t="s">
        <v>111</v>
      </c>
      <c r="AM23" s="21"/>
      <c r="AN23" s="21"/>
      <c r="AO23" s="21" t="s">
        <v>129</v>
      </c>
      <c r="AP23" s="21" t="s">
        <v>130</v>
      </c>
      <c r="AQ23" s="21"/>
      <c r="AR23" s="21"/>
      <c r="AS23" s="21"/>
      <c r="AT23" s="21"/>
      <c r="AU23" s="30"/>
    </row>
    <row r="24" spans="1:47" x14ac:dyDescent="0.35">
      <c r="A24" s="10">
        <v>10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17"/>
      <c r="AA24" s="22">
        <f>IF(M$6-0.000001&lt;V24,IF(V24&lt;M$6+0.000001,A24,0),0)</f>
        <v>10</v>
      </c>
      <c r="AB24" s="22">
        <f>IF(M$6-0.000001&lt;V24,IF(V24&lt;M$6+0.000001,U24,0),0)</f>
        <v>0</v>
      </c>
      <c r="AC24" s="22">
        <f>IF($M$6-0.000001&lt;V24,IF(V24&lt;$M$6+0.000001,X24,0),0)</f>
        <v>0</v>
      </c>
      <c r="AD24" s="22">
        <f>IF($M$6-0.000001&lt;V24,IF(V24&lt;$M$6+0.000001,Y24,0),0)</f>
        <v>0</v>
      </c>
      <c r="AE24" s="22">
        <f>IF(M$6-0.000001&lt;V24,IF(V24&lt;M$6+0.000001,I24,0),0)</f>
        <v>0</v>
      </c>
      <c r="AF24" s="22">
        <f>IF($M$6-0.000001&lt;V24,IF(V24&lt;$M$6+0.000001,J24,0),0)</f>
        <v>0</v>
      </c>
      <c r="AG24" s="22">
        <f>IF($M$6-0.000001&lt;V24,IF(V24&lt;$M$6+0.000001,K24,0),0)</f>
        <v>0</v>
      </c>
      <c r="AH24" s="20"/>
      <c r="AI24" s="36"/>
      <c r="AJ24" s="36"/>
      <c r="AK24" s="36"/>
      <c r="AL24" s="36"/>
      <c r="AM24" s="20"/>
      <c r="AN24" s="20"/>
      <c r="AO24" s="22">
        <f>IF($M$6-0.000001&lt;V24,IF(V24&lt;$M$6+0.000001,AI24,0),0)</f>
        <v>0</v>
      </c>
      <c r="AP24" s="22">
        <f>IF($M$6-0.000001&lt;V24,IF(V24&lt;$M$6+0.000001,AJ24,0),0)</f>
        <v>0</v>
      </c>
      <c r="AQ24" s="20"/>
      <c r="AR24" s="20"/>
      <c r="AS24" s="20"/>
      <c r="AT24" s="20"/>
      <c r="AU24" s="30"/>
    </row>
    <row r="25" spans="1:47" x14ac:dyDescent="0.35">
      <c r="A25" s="10">
        <v>20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17"/>
      <c r="AA25" s="22">
        <f>IF(M$6-0.000001&lt;V25,IF(V25&lt;M$6+0.000001,A25,0),0)</f>
        <v>20</v>
      </c>
      <c r="AB25" s="22">
        <f>IF(M$6-0.000001&lt;V25,IF(V25&lt;M$6+0.000001,U25,0),0)</f>
        <v>0</v>
      </c>
      <c r="AC25" s="22">
        <f>IF($M$6-0.000001&lt;V25,IF(V25&lt;$M$6+0.000001,X25,0),0)</f>
        <v>0</v>
      </c>
      <c r="AD25" s="22">
        <f>IF($M$6-0.000001&lt;V25,IF(V25&lt;$M$6+0.000001,Y25,0),0)</f>
        <v>0</v>
      </c>
      <c r="AE25" s="22">
        <f>IF(M$6-0.000001&lt;V25,IF(V25&lt;M$6+0.000001,I25,0),0)</f>
        <v>0</v>
      </c>
      <c r="AF25" s="22">
        <f>IF($M$6-0.000001&lt;V25,IF(V25&lt;$M$6+0.000001,J25,0),0)</f>
        <v>0</v>
      </c>
      <c r="AG25" s="22">
        <f>IF($M$6-0.000001&lt;V25,IF(V25&lt;$M$6+0.000001,K25,0),0)</f>
        <v>0</v>
      </c>
      <c r="AH25" s="20"/>
      <c r="AI25" s="36"/>
      <c r="AJ25" s="36"/>
      <c r="AK25" s="36"/>
      <c r="AL25" s="36"/>
      <c r="AM25" s="20"/>
      <c r="AN25" s="20"/>
      <c r="AO25" s="22">
        <f>IF($M$6-0.000001&lt;V25,IF(V25&lt;$M$6+0.000001,AI25,0),0)</f>
        <v>0</v>
      </c>
      <c r="AP25" s="22">
        <f>IF($M$6-0.000001&lt;V25,IF(V25&lt;$M$6+0.000001,AJ25,0),0)</f>
        <v>0</v>
      </c>
      <c r="AQ25" s="20"/>
      <c r="AR25" s="20"/>
      <c r="AS25" s="20"/>
      <c r="AT25" s="20"/>
      <c r="AU25" s="30"/>
    </row>
    <row r="26" spans="1:47" x14ac:dyDescent="0.35">
      <c r="A26" s="10">
        <v>30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17"/>
      <c r="AA26" s="22">
        <f>IF(M$6-0.000001&lt;V26,IF(V26&lt;M$6+0.000001,A26,0),0)</f>
        <v>30</v>
      </c>
      <c r="AB26" s="22">
        <f>IF(M$6-0.000001&lt;V26,IF(V26&lt;M$6+0.000001,U26,0),0)</f>
        <v>0</v>
      </c>
      <c r="AC26" s="22">
        <f>IF($M$6-0.000001&lt;V26,IF(V26&lt;$M$6+0.000001,X26,0),0)</f>
        <v>0</v>
      </c>
      <c r="AD26" s="22">
        <f>IF($M$6-0.000001&lt;V26,IF(V26&lt;$M$6+0.000001,Y26,0),0)</f>
        <v>0</v>
      </c>
      <c r="AE26" s="22">
        <f>IF(M$6-0.000001&lt;V26,IF(V26&lt;M$6+0.000001,I26,0),0)</f>
        <v>0</v>
      </c>
      <c r="AF26" s="22">
        <f>IF($M$6-0.000001&lt;V26,IF(V26&lt;$M$6+0.000001,J26,0),0)</f>
        <v>0</v>
      </c>
      <c r="AG26" s="22">
        <f>IF($M$6-0.000001&lt;V26,IF(V26&lt;$M$6+0.000001,K26,0),0)</f>
        <v>0</v>
      </c>
      <c r="AH26" s="20"/>
      <c r="AI26" s="36"/>
      <c r="AJ26" s="36"/>
      <c r="AK26" s="36"/>
      <c r="AL26" s="36"/>
      <c r="AM26" s="20"/>
      <c r="AN26" s="20"/>
      <c r="AO26" s="22">
        <f>IF($M$6-0.000001&lt;V26,IF(V26&lt;$M$6+0.000001,AI26,0),0)</f>
        <v>0</v>
      </c>
      <c r="AP26" s="22">
        <f>IF($M$6-0.000001&lt;V26,IF(V26&lt;$M$6+0.000001,AJ26,0),0)</f>
        <v>0</v>
      </c>
      <c r="AQ26" s="20"/>
      <c r="AR26" s="20"/>
      <c r="AS26" s="20"/>
      <c r="AT26" s="20"/>
      <c r="AU26" s="30"/>
    </row>
    <row r="27" spans="1:47" x14ac:dyDescent="0.35">
      <c r="A27" s="10">
        <v>40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17"/>
      <c r="AA27" s="22">
        <f>IF(M$6-0.000001&lt;V27,IF(V27&lt;M$6+0.000001,A27,0),0)</f>
        <v>40</v>
      </c>
      <c r="AB27" s="22">
        <f>IF(M$6-0.000001&lt;V27,IF(V27&lt;M$6+0.000001,U27,0),0)</f>
        <v>0</v>
      </c>
      <c r="AC27" s="22">
        <f>IF($M$6-0.000001&lt;V27,IF(V27&lt;$M$6+0.000001,X27,0),0)</f>
        <v>0</v>
      </c>
      <c r="AD27" s="22">
        <f>IF($M$6-0.000001&lt;V27,IF(V27&lt;$M$6+0.000001,Y27,0),0)</f>
        <v>0</v>
      </c>
      <c r="AE27" s="22">
        <f>IF(M$6-0.000001&lt;V27,IF(V27&lt;M$6+0.000001,I27,0),0)</f>
        <v>0</v>
      </c>
      <c r="AF27" s="22">
        <f>IF($M$6-0.000001&lt;V27,IF(V27&lt;$M$6+0.000001,J27,0),0)</f>
        <v>0</v>
      </c>
      <c r="AG27" s="22">
        <f>IF($M$6-0.000001&lt;V27,IF(V27&lt;$M$6+0.000001,K27,0),0)</f>
        <v>0</v>
      </c>
      <c r="AH27" s="20"/>
      <c r="AI27" s="36"/>
      <c r="AJ27" s="36"/>
      <c r="AK27" s="36"/>
      <c r="AL27" s="36"/>
      <c r="AM27" s="20"/>
      <c r="AN27" s="20"/>
      <c r="AO27" s="22">
        <f>IF($M$6-0.000001&lt;V27,IF(V27&lt;$M$6+0.000001,AI27,0),0)</f>
        <v>0</v>
      </c>
      <c r="AP27" s="22">
        <f>IF($M$6-0.000001&lt;V27,IF(V27&lt;$M$6+0.000001,AJ27,0),0)</f>
        <v>0</v>
      </c>
      <c r="AQ27" s="20"/>
      <c r="AR27" s="20"/>
      <c r="AS27" s="20"/>
      <c r="AT27" s="20"/>
      <c r="AU27" s="30"/>
    </row>
    <row r="28" spans="1:47" x14ac:dyDescent="0.35">
      <c r="A28" s="10">
        <v>50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17"/>
      <c r="AA28" s="22">
        <f>IF(M$6-0.000001&lt;V28,IF(V28&lt;M$6+0.000001,A28,0),0)</f>
        <v>50</v>
      </c>
      <c r="AB28" s="22">
        <f>IF(M$6-0.000001&lt;V28,IF(V28&lt;M$6+0.000001,U28,0),0)</f>
        <v>0</v>
      </c>
      <c r="AC28" s="22">
        <f>IF($M$6-0.000001&lt;V28,IF(V28&lt;$M$6+0.000001,X28,0),0)</f>
        <v>0</v>
      </c>
      <c r="AD28" s="22">
        <f>IF($M$6-0.000001&lt;V28,IF(V28&lt;$M$6+0.000001,Y28,0),0)</f>
        <v>0</v>
      </c>
      <c r="AE28" s="22">
        <f>IF(M$6-0.000001&lt;V28,IF(V28&lt;M$6+0.000001,I28,0),0)</f>
        <v>0</v>
      </c>
      <c r="AF28" s="22">
        <f>IF($M$6-0.000001&lt;V28,IF(V28&lt;$M$6+0.000001,J28,0),0)</f>
        <v>0</v>
      </c>
      <c r="AG28" s="22">
        <f>IF($M$6-0.000001&lt;V28,IF(V28&lt;$M$6+0.000001,K28,0),0)</f>
        <v>0</v>
      </c>
      <c r="AH28" s="20"/>
      <c r="AI28" s="36"/>
      <c r="AJ28" s="36"/>
      <c r="AK28" s="36"/>
      <c r="AL28" s="36"/>
      <c r="AM28" s="20"/>
      <c r="AN28" s="20"/>
      <c r="AO28" s="22">
        <f>IF($M$6-0.000001&lt;V28,IF(V28&lt;$M$6+0.000001,AI28,0),0)</f>
        <v>0</v>
      </c>
      <c r="AP28" s="22">
        <f>IF($M$6-0.000001&lt;V28,IF(V28&lt;$M$6+0.000001,AJ28,0),0)</f>
        <v>0</v>
      </c>
      <c r="AQ28" s="20"/>
      <c r="AR28" s="20"/>
      <c r="AS28" s="20"/>
      <c r="AT28" s="20"/>
      <c r="AU28" s="30"/>
    </row>
    <row r="29" spans="1:47" x14ac:dyDescent="0.35">
      <c r="A29" s="10">
        <v>60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17"/>
      <c r="AA29" s="22">
        <f>IF(M$6-0.000001&lt;V29,IF(V29&lt;M$6+0.000001,A29,0),0)</f>
        <v>60</v>
      </c>
      <c r="AB29" s="22">
        <f>IF(M$6-0.000001&lt;V29,IF(V29&lt;M$6+0.000001,U29,0),0)</f>
        <v>0</v>
      </c>
      <c r="AC29" s="22">
        <f>IF($M$6-0.000001&lt;V29,IF(V29&lt;$M$6+0.000001,X29,0),0)</f>
        <v>0</v>
      </c>
      <c r="AD29" s="22">
        <f>IF($M$6-0.000001&lt;V29,IF(V29&lt;$M$6+0.000001,Y29,0),0)</f>
        <v>0</v>
      </c>
      <c r="AE29" s="22">
        <f>IF(M$6-0.000001&lt;V29,IF(V29&lt;M$6+0.000001,I29,0),0)</f>
        <v>0</v>
      </c>
      <c r="AF29" s="22">
        <f>IF($M$6-0.000001&lt;V29,IF(V29&lt;$M$6+0.000001,J29,0),0)</f>
        <v>0</v>
      </c>
      <c r="AG29" s="22">
        <f>IF($M$6-0.000001&lt;V29,IF(V29&lt;$M$6+0.000001,K29,0),0)</f>
        <v>0</v>
      </c>
      <c r="AH29" s="20"/>
      <c r="AI29" s="36"/>
      <c r="AJ29" s="36"/>
      <c r="AK29" s="36"/>
      <c r="AL29" s="36"/>
      <c r="AM29" s="20"/>
      <c r="AN29" s="20"/>
      <c r="AO29" s="22">
        <f>IF($M$6-0.000001&lt;V29,IF(V29&lt;$M$6+0.000001,AI29,0),0)</f>
        <v>0</v>
      </c>
      <c r="AP29" s="22">
        <f>IF($M$6-0.000001&lt;V29,IF(V29&lt;$M$6+0.000001,AJ29,0),0)</f>
        <v>0</v>
      </c>
      <c r="AQ29" s="20"/>
      <c r="AR29" s="20"/>
      <c r="AS29" s="20"/>
      <c r="AT29" s="20"/>
      <c r="AU29" s="30"/>
    </row>
    <row r="30" spans="1:47" x14ac:dyDescent="0.35">
      <c r="A30" s="10">
        <v>70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17"/>
      <c r="AA30" s="22">
        <f>IF(M$6-0.000001&lt;V30,IF(V30&lt;M$6+0.000001,A30,0),0)</f>
        <v>70</v>
      </c>
      <c r="AB30" s="22">
        <f>IF(M$6-0.000001&lt;V30,IF(V30&lt;M$6+0.000001,U30,0),0)</f>
        <v>0</v>
      </c>
      <c r="AC30" s="22">
        <f>IF($M$6-0.000001&lt;V30,IF(V30&lt;$M$6+0.000001,X30,0),0)</f>
        <v>0</v>
      </c>
      <c r="AD30" s="22">
        <f>IF($M$6-0.000001&lt;V30,IF(V30&lt;$M$6+0.000001,Y30,0),0)</f>
        <v>0</v>
      </c>
      <c r="AE30" s="22">
        <f>IF(M$6-0.000001&lt;V30,IF(V30&lt;M$6+0.000001,I30,0),0)</f>
        <v>0</v>
      </c>
      <c r="AF30" s="22">
        <f>IF($M$6-0.000001&lt;V30,IF(V30&lt;$M$6+0.000001,J30,0),0)</f>
        <v>0</v>
      </c>
      <c r="AG30" s="22">
        <f>IF($M$6-0.000001&lt;V30,IF(V30&lt;$M$6+0.000001,K30,0),0)</f>
        <v>0</v>
      </c>
      <c r="AH30" s="20"/>
      <c r="AI30" s="36"/>
      <c r="AJ30" s="36"/>
      <c r="AK30" s="36"/>
      <c r="AL30" s="36"/>
      <c r="AM30" s="20"/>
      <c r="AN30" s="20"/>
      <c r="AO30" s="22">
        <f>IF($M$6-0.000001&lt;V30,IF(V30&lt;$M$6+0.000001,AI30,0),0)</f>
        <v>0</v>
      </c>
      <c r="AP30" s="22">
        <f>IF($M$6-0.000001&lt;V30,IF(V30&lt;$M$6+0.000001,AJ30,0),0)</f>
        <v>0</v>
      </c>
      <c r="AQ30" s="20"/>
      <c r="AR30" s="20"/>
      <c r="AS30" s="20"/>
      <c r="AT30" s="20"/>
      <c r="AU30" s="30"/>
    </row>
    <row r="31" spans="1:47" x14ac:dyDescent="0.35">
      <c r="A31" s="10">
        <v>80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17"/>
      <c r="AA31" s="22">
        <f>IF(M$6-0.000001&lt;V31,IF(V31&lt;M$6+0.000001,A31,0),0)</f>
        <v>80</v>
      </c>
      <c r="AB31" s="22">
        <f>IF(M$6-0.000001&lt;V31,IF(V31&lt;M$6+0.000001,U31,0),0)</f>
        <v>0</v>
      </c>
      <c r="AC31" s="22">
        <f>IF($M$6-0.000001&lt;V31,IF(V31&lt;$M$6+0.000001,X31,0),0)</f>
        <v>0</v>
      </c>
      <c r="AD31" s="22">
        <f>IF($M$6-0.000001&lt;V31,IF(V31&lt;$M$6+0.000001,Y31,0),0)</f>
        <v>0</v>
      </c>
      <c r="AE31" s="22">
        <f>IF(M$6-0.000001&lt;V31,IF(V31&lt;M$6+0.000001,I31,0),0)</f>
        <v>0</v>
      </c>
      <c r="AF31" s="22">
        <f>IF($M$6-0.000001&lt;V31,IF(V31&lt;$M$6+0.000001,J31,0),0)</f>
        <v>0</v>
      </c>
      <c r="AG31" s="22">
        <f>IF($M$6-0.000001&lt;V31,IF(V31&lt;$M$6+0.000001,K31,0),0)</f>
        <v>0</v>
      </c>
      <c r="AH31" s="20"/>
      <c r="AI31" s="36"/>
      <c r="AJ31" s="36"/>
      <c r="AK31" s="36"/>
      <c r="AL31" s="36"/>
      <c r="AM31" s="20"/>
      <c r="AN31" s="20"/>
      <c r="AO31" s="22">
        <f>IF($M$6-0.000001&lt;V31,IF(V31&lt;$M$6+0.000001,AI31,0),0)</f>
        <v>0</v>
      </c>
      <c r="AP31" s="22">
        <f>IF($M$6-0.000001&lt;V31,IF(V31&lt;$M$6+0.000001,AJ31,0),0)</f>
        <v>0</v>
      </c>
      <c r="AQ31" s="20"/>
      <c r="AR31" s="20"/>
      <c r="AS31" s="20"/>
      <c r="AT31" s="20"/>
      <c r="AU31" s="30"/>
    </row>
    <row r="32" spans="1:47" x14ac:dyDescent="0.35">
      <c r="A32" s="10">
        <v>90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17"/>
      <c r="AA32" s="22">
        <f>IF(M$6-0.000001&lt;V32,IF(V32&lt;M$6+0.000001,A32,0),0)</f>
        <v>90</v>
      </c>
      <c r="AB32" s="22">
        <f>IF(M$6-0.000001&lt;V32,IF(V32&lt;M$6+0.000001,U32,0),0)</f>
        <v>0</v>
      </c>
      <c r="AC32" s="22">
        <f>IF($M$6-0.000001&lt;V32,IF(V32&lt;$M$6+0.000001,X32,0),0)</f>
        <v>0</v>
      </c>
      <c r="AD32" s="22">
        <f>IF($M$6-0.000001&lt;V32,IF(V32&lt;$M$6+0.000001,Y32,0),0)</f>
        <v>0</v>
      </c>
      <c r="AE32" s="22">
        <f>IF(M$6-0.000001&lt;V32,IF(V32&lt;M$6+0.000001,I32,0),0)</f>
        <v>0</v>
      </c>
      <c r="AF32" s="22">
        <f>IF($M$6-0.000001&lt;V32,IF(V32&lt;$M$6+0.000001,J32,0),0)</f>
        <v>0</v>
      </c>
      <c r="AG32" s="22">
        <f>IF($M$6-0.000001&lt;V32,IF(V32&lt;$M$6+0.000001,K32,0),0)</f>
        <v>0</v>
      </c>
      <c r="AH32" s="20"/>
      <c r="AI32" s="36"/>
      <c r="AJ32" s="36"/>
      <c r="AK32" s="36"/>
      <c r="AL32" s="36"/>
      <c r="AM32" s="20"/>
      <c r="AN32" s="20"/>
      <c r="AO32" s="22">
        <f>IF($M$6-0.000001&lt;V32,IF(V32&lt;$M$6+0.000001,AI32,0),0)</f>
        <v>0</v>
      </c>
      <c r="AP32" s="22">
        <f>IF($M$6-0.000001&lt;V32,IF(V32&lt;$M$6+0.000001,AJ32,0),0)</f>
        <v>0</v>
      </c>
      <c r="AQ32" s="20"/>
      <c r="AR32" s="20"/>
      <c r="AS32" s="20"/>
      <c r="AT32" s="20"/>
      <c r="AU32" s="30"/>
    </row>
    <row r="33" spans="1:47" x14ac:dyDescent="0.35">
      <c r="A33" s="10">
        <v>100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17"/>
      <c r="AA33" s="22">
        <f>IF(M$6-0.000001&lt;V33,IF(V33&lt;M$6+0.000001,A33,0),0)</f>
        <v>100</v>
      </c>
      <c r="AB33" s="22">
        <f>IF(M$6-0.000001&lt;V33,IF(V33&lt;M$6+0.000001,U33,0),0)</f>
        <v>0</v>
      </c>
      <c r="AC33" s="22">
        <f>IF($M$6-0.000001&lt;V33,IF(V33&lt;$M$6+0.000001,X33,0),0)</f>
        <v>0</v>
      </c>
      <c r="AD33" s="22">
        <f>IF($M$6-0.000001&lt;V33,IF(V33&lt;$M$6+0.000001,Y33,0),0)</f>
        <v>0</v>
      </c>
      <c r="AE33" s="22">
        <f>IF(M$6-0.000001&lt;V33,IF(V33&lt;M$6+0.000001,I33,0),0)</f>
        <v>0</v>
      </c>
      <c r="AF33" s="22">
        <f>IF($M$6-0.000001&lt;V33,IF(V33&lt;$M$6+0.000001,J33,0),0)</f>
        <v>0</v>
      </c>
      <c r="AG33" s="22">
        <f>IF($M$6-0.000001&lt;V33,IF(V33&lt;$M$6+0.000001,K33,0),0)</f>
        <v>0</v>
      </c>
      <c r="AH33" s="20"/>
      <c r="AI33" s="36"/>
      <c r="AJ33" s="36"/>
      <c r="AK33" s="36"/>
      <c r="AL33" s="36"/>
      <c r="AM33" s="20"/>
      <c r="AN33" s="20"/>
      <c r="AO33" s="22">
        <f>IF($M$6-0.000001&lt;V33,IF(V33&lt;$M$6+0.000001,AI33,0),0)</f>
        <v>0</v>
      </c>
      <c r="AP33" s="22">
        <f>IF($M$6-0.000001&lt;V33,IF(V33&lt;$M$6+0.000001,AJ33,0),0)</f>
        <v>0</v>
      </c>
      <c r="AQ33" s="20"/>
      <c r="AR33" s="20"/>
      <c r="AS33" s="20"/>
      <c r="AT33" s="20"/>
      <c r="AU33" s="30"/>
    </row>
    <row r="34" spans="1:47" x14ac:dyDescent="0.35">
      <c r="A34" s="10">
        <v>110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17"/>
      <c r="AA34" s="22">
        <f>IF(M$6-0.000001&lt;V34,IF(V34&lt;M$6+0.000001,A34,0),0)</f>
        <v>110</v>
      </c>
      <c r="AB34" s="22">
        <f>IF(M$6-0.000001&lt;V34,IF(V34&lt;M$6+0.000001,U34,0),0)</f>
        <v>0</v>
      </c>
      <c r="AC34" s="22">
        <f>IF($M$6-0.000001&lt;V34,IF(V34&lt;$M$6+0.000001,X34,0),0)</f>
        <v>0</v>
      </c>
      <c r="AD34" s="22">
        <f>IF($M$6-0.000001&lt;V34,IF(V34&lt;$M$6+0.000001,Y34,0),0)</f>
        <v>0</v>
      </c>
      <c r="AE34" s="22">
        <f>IF(M$6-0.000001&lt;V34,IF(V34&lt;M$6+0.000001,I34,0),0)</f>
        <v>0</v>
      </c>
      <c r="AF34" s="22">
        <f>IF($M$6-0.000001&lt;V34,IF(V34&lt;$M$6+0.000001,J34,0),0)</f>
        <v>0</v>
      </c>
      <c r="AG34" s="22">
        <f>IF($M$6-0.000001&lt;V34,IF(V34&lt;$M$6+0.000001,K34,0),0)</f>
        <v>0</v>
      </c>
      <c r="AH34" s="20"/>
      <c r="AI34" s="36"/>
      <c r="AJ34" s="36"/>
      <c r="AK34" s="36"/>
      <c r="AL34" s="36"/>
      <c r="AM34" s="20"/>
      <c r="AN34" s="20"/>
      <c r="AO34" s="22">
        <f>IF($M$6-0.000001&lt;V34,IF(V34&lt;$M$6+0.000001,AI34,0),0)</f>
        <v>0</v>
      </c>
      <c r="AP34" s="22">
        <f>IF($M$6-0.000001&lt;V34,IF(V34&lt;$M$6+0.000001,AJ34,0),0)</f>
        <v>0</v>
      </c>
      <c r="AQ34" s="20"/>
      <c r="AR34" s="20"/>
      <c r="AS34" s="20"/>
      <c r="AT34" s="20"/>
      <c r="AU34" s="30"/>
    </row>
    <row r="35" spans="1:47" x14ac:dyDescent="0.35">
      <c r="A35" s="10">
        <v>120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17"/>
      <c r="AA35" s="22">
        <f>IF(M$6-0.000001&lt;V35,IF(V35&lt;M$6+0.000001,A35,0),0)</f>
        <v>120</v>
      </c>
      <c r="AB35" s="22">
        <f>IF(M$6-0.000001&lt;V35,IF(V35&lt;M$6+0.000001,U35,0),0)</f>
        <v>0</v>
      </c>
      <c r="AC35" s="22">
        <f>IF($M$6-0.000001&lt;V35,IF(V35&lt;$M$6+0.000001,X35,0),0)</f>
        <v>0</v>
      </c>
      <c r="AD35" s="22">
        <f>IF($M$6-0.000001&lt;V35,IF(V35&lt;$M$6+0.000001,Y35,0),0)</f>
        <v>0</v>
      </c>
      <c r="AE35" s="22">
        <f>IF(M$6-0.000001&lt;V35,IF(V35&lt;M$6+0.000001,I35,0),0)</f>
        <v>0</v>
      </c>
      <c r="AF35" s="22">
        <f>IF($M$6-0.000001&lt;V35,IF(V35&lt;$M$6+0.000001,J35,0),0)</f>
        <v>0</v>
      </c>
      <c r="AG35" s="22">
        <f>IF($M$6-0.000001&lt;V35,IF(V35&lt;$M$6+0.000001,K35,0),0)</f>
        <v>0</v>
      </c>
      <c r="AH35" s="20"/>
      <c r="AI35" s="36"/>
      <c r="AJ35" s="36"/>
      <c r="AK35" s="36"/>
      <c r="AL35" s="36"/>
      <c r="AM35" s="20"/>
      <c r="AN35" s="20"/>
      <c r="AO35" s="22">
        <f>IF($M$6-0.000001&lt;V35,IF(V35&lt;$M$6+0.000001,AI35,0),0)</f>
        <v>0</v>
      </c>
      <c r="AP35" s="22">
        <f>IF($M$6-0.000001&lt;V35,IF(V35&lt;$M$6+0.000001,AJ35,0),0)</f>
        <v>0</v>
      </c>
      <c r="AQ35" s="20"/>
      <c r="AR35" s="20"/>
      <c r="AS35" s="20"/>
      <c r="AT35" s="20"/>
      <c r="AU35" s="30"/>
    </row>
    <row r="36" spans="1:47" x14ac:dyDescent="0.35">
      <c r="A36" s="10">
        <v>130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17"/>
      <c r="AA36" s="22">
        <f>IF(M$6-0.000001&lt;V36,IF(V36&lt;M$6+0.000001,A36,0),0)</f>
        <v>130</v>
      </c>
      <c r="AB36" s="22">
        <f>IF(M$6-0.000001&lt;V36,IF(V36&lt;M$6+0.000001,U36,0),0)</f>
        <v>0</v>
      </c>
      <c r="AC36" s="22">
        <f>IF($M$6-0.000001&lt;V36,IF(V36&lt;$M$6+0.000001,X36,0),0)</f>
        <v>0</v>
      </c>
      <c r="AD36" s="22">
        <f>IF($M$6-0.000001&lt;V36,IF(V36&lt;$M$6+0.000001,Y36,0),0)</f>
        <v>0</v>
      </c>
      <c r="AE36" s="22">
        <f>IF(M$6-0.000001&lt;V36,IF(V36&lt;M$6+0.000001,I36,0),0)</f>
        <v>0</v>
      </c>
      <c r="AF36" s="22">
        <f>IF($M$6-0.000001&lt;V36,IF(V36&lt;$M$6+0.000001,J36,0),0)</f>
        <v>0</v>
      </c>
      <c r="AG36" s="22">
        <f>IF($M$6-0.000001&lt;V36,IF(V36&lt;$M$6+0.000001,K36,0),0)</f>
        <v>0</v>
      </c>
      <c r="AH36" s="20"/>
      <c r="AI36" s="36"/>
      <c r="AJ36" s="36"/>
      <c r="AK36" s="36"/>
      <c r="AL36" s="36"/>
      <c r="AM36" s="20"/>
      <c r="AN36" s="20"/>
      <c r="AO36" s="22">
        <f>IF($M$6-0.000001&lt;V36,IF(V36&lt;$M$6+0.000001,AI36,0),0)</f>
        <v>0</v>
      </c>
      <c r="AP36" s="22">
        <f>IF($M$6-0.000001&lt;V36,IF(V36&lt;$M$6+0.000001,AJ36,0),0)</f>
        <v>0</v>
      </c>
      <c r="AQ36" s="20"/>
      <c r="AR36" s="20"/>
      <c r="AS36" s="20"/>
      <c r="AT36" s="20"/>
      <c r="AU36" s="30"/>
    </row>
    <row r="37" spans="1:47" x14ac:dyDescent="0.35">
      <c r="A37" s="10">
        <v>140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17"/>
      <c r="AA37" s="22">
        <f>IF(M$6-0.000001&lt;V37,IF(V37&lt;M$6+0.000001,A37,0),0)</f>
        <v>140</v>
      </c>
      <c r="AB37" s="22">
        <f>IF(M$6-0.000001&lt;V37,IF(V37&lt;M$6+0.000001,U37,0),0)</f>
        <v>0</v>
      </c>
      <c r="AC37" s="22">
        <f>IF($M$6-0.000001&lt;V37,IF(V37&lt;$M$6+0.000001,X37,0),0)</f>
        <v>0</v>
      </c>
      <c r="AD37" s="22">
        <f>IF($M$6-0.000001&lt;V37,IF(V37&lt;$M$6+0.000001,Y37,0),0)</f>
        <v>0</v>
      </c>
      <c r="AE37" s="22">
        <f>IF(M$6-0.000001&lt;V37,IF(V37&lt;M$6+0.000001,I37,0),0)</f>
        <v>0</v>
      </c>
      <c r="AF37" s="22">
        <f>IF($M$6-0.000001&lt;V37,IF(V37&lt;$M$6+0.000001,J37,0),0)</f>
        <v>0</v>
      </c>
      <c r="AG37" s="22">
        <f>IF($M$6-0.000001&lt;V37,IF(V37&lt;$M$6+0.000001,K37,0),0)</f>
        <v>0</v>
      </c>
      <c r="AH37" s="20"/>
      <c r="AI37" s="36"/>
      <c r="AJ37" s="36"/>
      <c r="AK37" s="36"/>
      <c r="AL37" s="36"/>
      <c r="AM37" s="20"/>
      <c r="AN37" s="20"/>
      <c r="AO37" s="22">
        <f>IF($M$6-0.000001&lt;V37,IF(V37&lt;$M$6+0.000001,AI37,0),0)</f>
        <v>0</v>
      </c>
      <c r="AP37" s="22">
        <f>IF($M$6-0.000001&lt;V37,IF(V37&lt;$M$6+0.000001,AJ37,0),0)</f>
        <v>0</v>
      </c>
      <c r="AQ37" s="20"/>
      <c r="AR37" s="20"/>
      <c r="AS37" s="20"/>
      <c r="AT37" s="20"/>
      <c r="AU37" s="30"/>
    </row>
    <row r="38" spans="1:47" x14ac:dyDescent="0.35">
      <c r="A38" s="10">
        <v>150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17"/>
      <c r="AA38" s="22">
        <f>IF(M$6-0.000001&lt;V38,IF(V38&lt;M$6+0.000001,A38,0),0)</f>
        <v>150</v>
      </c>
      <c r="AB38" s="22">
        <f>IF(M$6-0.000001&lt;V38,IF(V38&lt;M$6+0.000001,U38,0),0)</f>
        <v>0</v>
      </c>
      <c r="AC38" s="22">
        <f>IF($M$6-0.000001&lt;V38,IF(V38&lt;$M$6+0.000001,X38,0),0)</f>
        <v>0</v>
      </c>
      <c r="AD38" s="22">
        <f>IF($M$6-0.000001&lt;V38,IF(V38&lt;$M$6+0.000001,Y38,0),0)</f>
        <v>0</v>
      </c>
      <c r="AE38" s="22">
        <f>IF(M$6-0.000001&lt;V38,IF(V38&lt;M$6+0.000001,I38,0),0)</f>
        <v>0</v>
      </c>
      <c r="AF38" s="22">
        <f>IF($M$6-0.000001&lt;V38,IF(V38&lt;$M$6+0.000001,J38,0),0)</f>
        <v>0</v>
      </c>
      <c r="AG38" s="22">
        <f>IF($M$6-0.000001&lt;V38,IF(V38&lt;$M$6+0.000001,K38,0),0)</f>
        <v>0</v>
      </c>
      <c r="AH38" s="20"/>
      <c r="AI38" s="36"/>
      <c r="AJ38" s="36"/>
      <c r="AK38" s="36"/>
      <c r="AL38" s="36"/>
      <c r="AM38" s="20"/>
      <c r="AN38" s="20"/>
      <c r="AO38" s="22">
        <f>IF($M$6-0.000001&lt;V38,IF(V38&lt;$M$6+0.000001,AI38,0),0)</f>
        <v>0</v>
      </c>
      <c r="AP38" s="22">
        <f>IF($M$6-0.000001&lt;V38,IF(V38&lt;$M$6+0.000001,AJ38,0),0)</f>
        <v>0</v>
      </c>
      <c r="AQ38" s="20"/>
      <c r="AR38" s="20"/>
      <c r="AS38" s="20"/>
      <c r="AT38" s="20"/>
      <c r="AU38" s="30"/>
    </row>
    <row r="39" spans="1:47" x14ac:dyDescent="0.35">
      <c r="A39" s="10">
        <v>160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17"/>
      <c r="AA39" s="22">
        <f>IF(M$6-0.000001&lt;V39,IF(V39&lt;M$6+0.000001,A39,0),0)</f>
        <v>160</v>
      </c>
      <c r="AB39" s="22">
        <f>IF(M$6-0.000001&lt;V39,IF(V39&lt;M$6+0.000001,U39,0),0)</f>
        <v>0</v>
      </c>
      <c r="AC39" s="22">
        <f>IF($M$6-0.000001&lt;V39,IF(V39&lt;$M$6+0.000001,X39,0),0)</f>
        <v>0</v>
      </c>
      <c r="AD39" s="22">
        <f>IF($M$6-0.000001&lt;V39,IF(V39&lt;$M$6+0.000001,Y39,0),0)</f>
        <v>0</v>
      </c>
      <c r="AE39" s="22">
        <f>IF(M$6-0.000001&lt;V39,IF(V39&lt;M$6+0.000001,I39,0),0)</f>
        <v>0</v>
      </c>
      <c r="AF39" s="22">
        <f>IF($M$6-0.000001&lt;V39,IF(V39&lt;$M$6+0.000001,J39,0),0)</f>
        <v>0</v>
      </c>
      <c r="AG39" s="22">
        <f>IF($M$6-0.000001&lt;V39,IF(V39&lt;$M$6+0.000001,K39,0),0)</f>
        <v>0</v>
      </c>
      <c r="AH39" s="20"/>
      <c r="AI39" s="36"/>
      <c r="AJ39" s="36"/>
      <c r="AK39" s="36"/>
      <c r="AL39" s="36"/>
      <c r="AM39" s="20"/>
      <c r="AN39" s="20"/>
      <c r="AO39" s="22">
        <f>IF($M$6-0.000001&lt;V39,IF(V39&lt;$M$6+0.000001,AI39,0),0)</f>
        <v>0</v>
      </c>
      <c r="AP39" s="22">
        <f>IF($M$6-0.000001&lt;V39,IF(V39&lt;$M$6+0.000001,AJ39,0),0)</f>
        <v>0</v>
      </c>
      <c r="AQ39" s="20"/>
      <c r="AR39" s="20"/>
      <c r="AS39" s="20"/>
      <c r="AT39" s="20"/>
      <c r="AU39" s="30"/>
    </row>
    <row r="40" spans="1:47" x14ac:dyDescent="0.35">
      <c r="A40" s="10">
        <v>170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17"/>
      <c r="AA40" s="22">
        <f>IF(M$6-0.000001&lt;V40,IF(V40&lt;M$6+0.000001,A40,0),0)</f>
        <v>170</v>
      </c>
      <c r="AB40" s="22">
        <f>IF(M$6-0.000001&lt;V40,IF(V40&lt;M$6+0.000001,U40,0),0)</f>
        <v>0</v>
      </c>
      <c r="AC40" s="22">
        <f>IF($M$6-0.000001&lt;V40,IF(V40&lt;$M$6+0.000001,X40,0),0)</f>
        <v>0</v>
      </c>
      <c r="AD40" s="22">
        <f>IF($M$6-0.000001&lt;V40,IF(V40&lt;$M$6+0.000001,Y40,0),0)</f>
        <v>0</v>
      </c>
      <c r="AE40" s="22">
        <f>IF(M$6-0.000001&lt;V40,IF(V40&lt;M$6+0.000001,I40,0),0)</f>
        <v>0</v>
      </c>
      <c r="AF40" s="22">
        <f>IF($M$6-0.000001&lt;V40,IF(V40&lt;$M$6+0.000001,J40,0),0)</f>
        <v>0</v>
      </c>
      <c r="AG40" s="22">
        <f>IF($M$6-0.000001&lt;V40,IF(V40&lt;$M$6+0.000001,K40,0),0)</f>
        <v>0</v>
      </c>
      <c r="AH40" s="20"/>
      <c r="AI40" s="36"/>
      <c r="AJ40" s="36"/>
      <c r="AK40" s="36"/>
      <c r="AL40" s="36"/>
      <c r="AM40" s="20"/>
      <c r="AN40" s="20"/>
      <c r="AO40" s="22">
        <f>IF($M$6-0.000001&lt;V40,IF(V40&lt;$M$6+0.000001,AI40,0),0)</f>
        <v>0</v>
      </c>
      <c r="AP40" s="22">
        <f>IF($M$6-0.000001&lt;V40,IF(V40&lt;$M$6+0.000001,AJ40,0),0)</f>
        <v>0</v>
      </c>
      <c r="AQ40" s="20"/>
      <c r="AR40" s="20"/>
      <c r="AS40" s="20"/>
      <c r="AT40" s="20"/>
      <c r="AU40" s="30"/>
    </row>
    <row r="41" spans="1:47" x14ac:dyDescent="0.35">
      <c r="A41" s="10">
        <v>180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17"/>
      <c r="AA41" s="22">
        <f>IF(M$6-0.000001&lt;V41,IF(V41&lt;M$6+0.000001,A41,0),0)</f>
        <v>180</v>
      </c>
      <c r="AB41" s="22">
        <f>IF(M$6-0.000001&lt;V41,IF(V41&lt;M$6+0.000001,U41,0),0)</f>
        <v>0</v>
      </c>
      <c r="AC41" s="22">
        <f>IF($M$6-0.000001&lt;V41,IF(V41&lt;$M$6+0.000001,X41,0),0)</f>
        <v>0</v>
      </c>
      <c r="AD41" s="22">
        <f>IF($M$6-0.000001&lt;V41,IF(V41&lt;$M$6+0.000001,Y41,0),0)</f>
        <v>0</v>
      </c>
      <c r="AE41" s="22">
        <f>IF(M$6-0.000001&lt;V41,IF(V41&lt;M$6+0.000001,I41,0),0)</f>
        <v>0</v>
      </c>
      <c r="AF41" s="22">
        <f>IF($M$6-0.000001&lt;V41,IF(V41&lt;$M$6+0.000001,J41,0),0)</f>
        <v>0</v>
      </c>
      <c r="AG41" s="22">
        <f>IF($M$6-0.000001&lt;V41,IF(V41&lt;$M$6+0.000001,K41,0),0)</f>
        <v>0</v>
      </c>
      <c r="AH41" s="20"/>
      <c r="AI41" s="36"/>
      <c r="AJ41" s="36"/>
      <c r="AK41" s="36"/>
      <c r="AL41" s="36"/>
      <c r="AM41" s="20"/>
      <c r="AN41" s="20"/>
      <c r="AO41" s="22">
        <f>IF($M$6-0.000001&lt;V41,IF(V41&lt;$M$6+0.000001,AI41,0),0)</f>
        <v>0</v>
      </c>
      <c r="AP41" s="22">
        <f>IF($M$6-0.000001&lt;V41,IF(V41&lt;$M$6+0.000001,AJ41,0),0)</f>
        <v>0</v>
      </c>
      <c r="AQ41" s="20"/>
      <c r="AR41" s="20"/>
      <c r="AS41" s="20"/>
      <c r="AT41" s="20"/>
      <c r="AU41" s="30"/>
    </row>
    <row r="42" spans="1:47" x14ac:dyDescent="0.35">
      <c r="A42" s="10">
        <v>190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17"/>
      <c r="AA42" s="22">
        <f>IF(M$6-0.000001&lt;V42,IF(V42&lt;M$6+0.000001,A42,0),0)</f>
        <v>190</v>
      </c>
      <c r="AB42" s="22">
        <f>IF(M$6-0.000001&lt;V42,IF(V42&lt;M$6+0.000001,U42,0),0)</f>
        <v>0</v>
      </c>
      <c r="AC42" s="22">
        <f>IF($M$6-0.000001&lt;V42,IF(V42&lt;$M$6+0.000001,X42,0),0)</f>
        <v>0</v>
      </c>
      <c r="AD42" s="22">
        <f>IF($M$6-0.000001&lt;V42,IF(V42&lt;$M$6+0.000001,Y42,0),0)</f>
        <v>0</v>
      </c>
      <c r="AE42" s="22">
        <f>IF(M$6-0.000001&lt;V42,IF(V42&lt;M$6+0.000001,I42,0),0)</f>
        <v>0</v>
      </c>
      <c r="AF42" s="22">
        <f>IF($M$6-0.000001&lt;V42,IF(V42&lt;$M$6+0.000001,J42,0),0)</f>
        <v>0</v>
      </c>
      <c r="AG42" s="22">
        <f>IF($M$6-0.000001&lt;V42,IF(V42&lt;$M$6+0.000001,K42,0),0)</f>
        <v>0</v>
      </c>
      <c r="AH42" s="20"/>
      <c r="AI42" s="36"/>
      <c r="AJ42" s="36"/>
      <c r="AK42" s="36"/>
      <c r="AL42" s="36"/>
      <c r="AM42" s="20"/>
      <c r="AN42" s="20"/>
      <c r="AO42" s="22">
        <f>IF($M$6-0.000001&lt;V42,IF(V42&lt;$M$6+0.000001,AI42,0),0)</f>
        <v>0</v>
      </c>
      <c r="AP42" s="22">
        <f>IF($M$6-0.000001&lt;V42,IF(V42&lt;$M$6+0.000001,AJ42,0),0)</f>
        <v>0</v>
      </c>
      <c r="AQ42" s="20"/>
      <c r="AR42" s="20"/>
      <c r="AS42" s="20"/>
      <c r="AT42" s="20"/>
      <c r="AU42" s="30"/>
    </row>
    <row r="43" spans="1:47" x14ac:dyDescent="0.35">
      <c r="A43" s="10">
        <v>200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17"/>
      <c r="AA43" s="22">
        <f>IF(M$6-0.000001&lt;V43,IF(V43&lt;M$6+0.000001,A43,0),0)</f>
        <v>200</v>
      </c>
      <c r="AB43" s="22">
        <f>IF(M$6-0.000001&lt;V43,IF(V43&lt;M$6+0.000001,U43,0),0)</f>
        <v>0</v>
      </c>
      <c r="AC43" s="22">
        <f>IF($M$6-0.000001&lt;V43,IF(V43&lt;$M$6+0.000001,X43,0),0)</f>
        <v>0</v>
      </c>
      <c r="AD43" s="22">
        <f>IF($M$6-0.000001&lt;V43,IF(V43&lt;$M$6+0.000001,Y43,0),0)</f>
        <v>0</v>
      </c>
      <c r="AE43" s="22">
        <f>IF(M$6-0.000001&lt;V43,IF(V43&lt;M$6+0.000001,I43,0),0)</f>
        <v>0</v>
      </c>
      <c r="AF43" s="22">
        <f>IF($M$6-0.000001&lt;V43,IF(V43&lt;$M$6+0.000001,J43,0),0)</f>
        <v>0</v>
      </c>
      <c r="AG43" s="22">
        <f>IF($M$6-0.000001&lt;V43,IF(V43&lt;$M$6+0.000001,K43,0),0)</f>
        <v>0</v>
      </c>
      <c r="AH43" s="20"/>
      <c r="AI43" s="36"/>
      <c r="AJ43" s="36"/>
      <c r="AK43" s="36"/>
      <c r="AL43" s="36"/>
      <c r="AM43" s="20"/>
      <c r="AN43" s="20"/>
      <c r="AO43" s="22">
        <f>IF($M$6-0.000001&lt;V43,IF(V43&lt;$M$6+0.000001,AI43,0),0)</f>
        <v>0</v>
      </c>
      <c r="AP43" s="22">
        <f>IF($M$6-0.000001&lt;V43,IF(V43&lt;$M$6+0.000001,AJ43,0),0)</f>
        <v>0</v>
      </c>
      <c r="AQ43" s="20"/>
      <c r="AR43" s="20"/>
      <c r="AS43" s="20"/>
      <c r="AT43" s="20"/>
      <c r="AU43" s="30"/>
    </row>
    <row r="44" spans="1:47" x14ac:dyDescent="0.35">
      <c r="A44" s="10">
        <v>210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17"/>
      <c r="AA44" s="22">
        <f>IF(M$6-0.000001&lt;V44,IF(V44&lt;M$6+0.000001,A44,0),0)</f>
        <v>210</v>
      </c>
      <c r="AB44" s="22">
        <f>IF(M$6-0.000001&lt;V44,IF(V44&lt;M$6+0.000001,U44,0),0)</f>
        <v>0</v>
      </c>
      <c r="AC44" s="22">
        <f>IF($M$6-0.000001&lt;V44,IF(V44&lt;$M$6+0.000001,X44,0),0)</f>
        <v>0</v>
      </c>
      <c r="AD44" s="22">
        <f>IF($M$6-0.000001&lt;V44,IF(V44&lt;$M$6+0.000001,Y44,0),0)</f>
        <v>0</v>
      </c>
      <c r="AE44" s="22">
        <f>IF(M$6-0.000001&lt;V44,IF(V44&lt;M$6+0.000001,I44,0),0)</f>
        <v>0</v>
      </c>
      <c r="AF44" s="22">
        <f>IF($M$6-0.000001&lt;V44,IF(V44&lt;$M$6+0.000001,J44,0),0)</f>
        <v>0</v>
      </c>
      <c r="AG44" s="22">
        <f>IF($M$6-0.000001&lt;V44,IF(V44&lt;$M$6+0.000001,K44,0),0)</f>
        <v>0</v>
      </c>
      <c r="AH44" s="20"/>
      <c r="AI44" s="36"/>
      <c r="AJ44" s="36"/>
      <c r="AK44" s="36"/>
      <c r="AL44" s="36"/>
      <c r="AM44" s="20"/>
      <c r="AN44" s="20"/>
      <c r="AO44" s="22">
        <f>IF($M$6-0.000001&lt;V44,IF(V44&lt;$M$6+0.000001,AI44,0),0)</f>
        <v>0</v>
      </c>
      <c r="AP44" s="22">
        <f>IF($M$6-0.000001&lt;V44,IF(V44&lt;$M$6+0.000001,AJ44,0),0)</f>
        <v>0</v>
      </c>
      <c r="AQ44" s="20"/>
      <c r="AR44" s="20"/>
      <c r="AS44" s="20"/>
      <c r="AT44" s="20"/>
      <c r="AU44" s="30"/>
    </row>
    <row r="45" spans="1:47" x14ac:dyDescent="0.35">
      <c r="A45" s="10">
        <v>220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17"/>
      <c r="AA45" s="22">
        <f>IF(M$6-0.000001&lt;V45,IF(V45&lt;M$6+0.000001,A45,0),0)</f>
        <v>220</v>
      </c>
      <c r="AB45" s="22">
        <f>IF(M$6-0.000001&lt;V45,IF(V45&lt;M$6+0.000001,U45,0),0)</f>
        <v>0</v>
      </c>
      <c r="AC45" s="22">
        <f>IF($M$6-0.000001&lt;V45,IF(V45&lt;$M$6+0.000001,X45,0),0)</f>
        <v>0</v>
      </c>
      <c r="AD45" s="22">
        <f>IF($M$6-0.000001&lt;V45,IF(V45&lt;$M$6+0.000001,Y45,0),0)</f>
        <v>0</v>
      </c>
      <c r="AE45" s="22">
        <f>IF(M$6-0.000001&lt;V45,IF(V45&lt;M$6+0.000001,I45,0),0)</f>
        <v>0</v>
      </c>
      <c r="AF45" s="22">
        <f>IF($M$6-0.000001&lt;V45,IF(V45&lt;$M$6+0.000001,J45,0),0)</f>
        <v>0</v>
      </c>
      <c r="AG45" s="22">
        <f>IF($M$6-0.000001&lt;V45,IF(V45&lt;$M$6+0.000001,K45,0),0)</f>
        <v>0</v>
      </c>
      <c r="AH45" s="20"/>
      <c r="AI45" s="36"/>
      <c r="AJ45" s="36"/>
      <c r="AK45" s="36"/>
      <c r="AL45" s="36"/>
      <c r="AM45" s="20"/>
      <c r="AN45" s="20"/>
      <c r="AO45" s="22">
        <f>IF($M$6-0.000001&lt;V45,IF(V45&lt;$M$6+0.000001,AI45,0),0)</f>
        <v>0</v>
      </c>
      <c r="AP45" s="22">
        <f>IF($M$6-0.000001&lt;V45,IF(V45&lt;$M$6+0.000001,AJ45,0),0)</f>
        <v>0</v>
      </c>
      <c r="AQ45" s="20"/>
      <c r="AR45" s="20"/>
      <c r="AS45" s="20"/>
      <c r="AT45" s="20"/>
      <c r="AU45" s="30"/>
    </row>
    <row r="46" spans="1:47" x14ac:dyDescent="0.35">
      <c r="A46" s="10">
        <v>230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17"/>
      <c r="AA46" s="22">
        <f>IF(M$6-0.000001&lt;V46,IF(V46&lt;M$6+0.000001,A46,0),0)</f>
        <v>230</v>
      </c>
      <c r="AB46" s="22">
        <f>IF(M$6-0.000001&lt;V46,IF(V46&lt;M$6+0.000001,U46,0),0)</f>
        <v>0</v>
      </c>
      <c r="AC46" s="22">
        <f>IF($M$6-0.000001&lt;V46,IF(V46&lt;$M$6+0.000001,X46,0),0)</f>
        <v>0</v>
      </c>
      <c r="AD46" s="22">
        <f>IF($M$6-0.000001&lt;V46,IF(V46&lt;$M$6+0.000001,Y46,0),0)</f>
        <v>0</v>
      </c>
      <c r="AE46" s="22">
        <f>IF(M$6-0.000001&lt;V46,IF(V46&lt;M$6+0.000001,I46,0),0)</f>
        <v>0</v>
      </c>
      <c r="AF46" s="22">
        <f>IF($M$6-0.000001&lt;V46,IF(V46&lt;$M$6+0.000001,J46,0),0)</f>
        <v>0</v>
      </c>
      <c r="AG46" s="22">
        <f>IF($M$6-0.000001&lt;V46,IF(V46&lt;$M$6+0.000001,K46,0),0)</f>
        <v>0</v>
      </c>
      <c r="AH46" s="20"/>
      <c r="AI46" s="36"/>
      <c r="AJ46" s="36"/>
      <c r="AK46" s="36"/>
      <c r="AL46" s="36"/>
      <c r="AM46" s="20"/>
      <c r="AN46" s="20"/>
      <c r="AO46" s="22">
        <f>IF($M$6-0.000001&lt;V46,IF(V46&lt;$M$6+0.000001,AI46,0),0)</f>
        <v>0</v>
      </c>
      <c r="AP46" s="22">
        <f>IF($M$6-0.000001&lt;V46,IF(V46&lt;$M$6+0.000001,AJ46,0),0)</f>
        <v>0</v>
      </c>
      <c r="AQ46" s="20"/>
      <c r="AR46" s="20"/>
      <c r="AS46" s="20"/>
      <c r="AT46" s="20"/>
      <c r="AU46" s="30"/>
    </row>
    <row r="47" spans="1:47" x14ac:dyDescent="0.35">
      <c r="A47" s="10">
        <v>240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17"/>
      <c r="AA47" s="22">
        <f>IF(M$6-0.000001&lt;V47,IF(V47&lt;M$6+0.000001,A47,0),0)</f>
        <v>240</v>
      </c>
      <c r="AB47" s="22">
        <f>IF(M$6-0.000001&lt;V47,IF(V47&lt;M$6+0.000001,U47,0),0)</f>
        <v>0</v>
      </c>
      <c r="AC47" s="22">
        <f>IF($M$6-0.000001&lt;V47,IF(V47&lt;$M$6+0.000001,X47,0),0)</f>
        <v>0</v>
      </c>
      <c r="AD47" s="22">
        <f>IF($M$6-0.000001&lt;V47,IF(V47&lt;$M$6+0.000001,Y47,0),0)</f>
        <v>0</v>
      </c>
      <c r="AE47" s="22">
        <f>IF(M$6-0.000001&lt;V47,IF(V47&lt;M$6+0.000001,I47,0),0)</f>
        <v>0</v>
      </c>
      <c r="AF47" s="22">
        <f>IF($M$6-0.000001&lt;V47,IF(V47&lt;$M$6+0.000001,J47,0),0)</f>
        <v>0</v>
      </c>
      <c r="AG47" s="22">
        <f>IF($M$6-0.000001&lt;V47,IF(V47&lt;$M$6+0.000001,K47,0),0)</f>
        <v>0</v>
      </c>
      <c r="AH47" s="20"/>
      <c r="AI47" s="36"/>
      <c r="AJ47" s="36"/>
      <c r="AK47" s="36"/>
      <c r="AL47" s="36"/>
      <c r="AM47" s="20"/>
      <c r="AN47" s="20"/>
      <c r="AO47" s="22">
        <f>IF($M$6-0.000001&lt;V47,IF(V47&lt;$M$6+0.000001,AI47,0),0)</f>
        <v>0</v>
      </c>
      <c r="AP47" s="22">
        <f>IF($M$6-0.000001&lt;V47,IF(V47&lt;$M$6+0.000001,AJ47,0),0)</f>
        <v>0</v>
      </c>
      <c r="AQ47" s="20"/>
      <c r="AR47" s="20"/>
      <c r="AS47" s="20"/>
      <c r="AT47" s="20"/>
      <c r="AU47" s="30"/>
    </row>
    <row r="48" spans="1:47" x14ac:dyDescent="0.35">
      <c r="A48" s="10">
        <v>250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17"/>
      <c r="AA48" s="22">
        <f>IF(M$6-0.000001&lt;V48,IF(V48&lt;M$6+0.000001,A48,0),0)</f>
        <v>250</v>
      </c>
      <c r="AB48" s="22">
        <f>IF(M$6-0.000001&lt;V48,IF(V48&lt;M$6+0.000001,U48,0),0)</f>
        <v>0</v>
      </c>
      <c r="AC48" s="22">
        <f>IF($M$6-0.000001&lt;V48,IF(V48&lt;$M$6+0.000001,X48,0),0)</f>
        <v>0</v>
      </c>
      <c r="AD48" s="22">
        <f>IF($M$6-0.000001&lt;V48,IF(V48&lt;$M$6+0.000001,Y48,0),0)</f>
        <v>0</v>
      </c>
      <c r="AE48" s="22">
        <f>IF(M$6-0.000001&lt;V48,IF(V48&lt;M$6+0.000001,I48,0),0)</f>
        <v>0</v>
      </c>
      <c r="AF48" s="22">
        <f>IF($M$6-0.000001&lt;V48,IF(V48&lt;$M$6+0.000001,J48,0),0)</f>
        <v>0</v>
      </c>
      <c r="AG48" s="22">
        <f>IF($M$6-0.000001&lt;V48,IF(V48&lt;$M$6+0.000001,K48,0),0)</f>
        <v>0</v>
      </c>
      <c r="AH48" s="20"/>
      <c r="AI48" s="36"/>
      <c r="AJ48" s="36"/>
      <c r="AK48" s="36"/>
      <c r="AL48" s="36"/>
      <c r="AM48" s="20"/>
      <c r="AN48" s="20"/>
      <c r="AO48" s="22">
        <f>IF($M$6-0.000001&lt;V48,IF(V48&lt;$M$6+0.000001,AI48,0),0)</f>
        <v>0</v>
      </c>
      <c r="AP48" s="22">
        <f>IF($M$6-0.000001&lt;V48,IF(V48&lt;$M$6+0.000001,AJ48,0),0)</f>
        <v>0</v>
      </c>
      <c r="AQ48" s="20"/>
      <c r="AR48" s="20"/>
      <c r="AS48" s="20"/>
      <c r="AT48" s="20"/>
      <c r="AU48" s="30"/>
    </row>
    <row r="49" spans="1:47" x14ac:dyDescent="0.35">
      <c r="A49" s="10">
        <v>260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17"/>
      <c r="AA49" s="22">
        <f>IF(M$6-0.000001&lt;V49,IF(V49&lt;M$6+0.000001,A49,0),0)</f>
        <v>260</v>
      </c>
      <c r="AB49" s="22">
        <f>IF(M$6-0.000001&lt;V49,IF(V49&lt;M$6+0.000001,U49,0),0)</f>
        <v>0</v>
      </c>
      <c r="AC49" s="22">
        <f>IF($M$6-0.000001&lt;V49,IF(V49&lt;$M$6+0.000001,X49,0),0)</f>
        <v>0</v>
      </c>
      <c r="AD49" s="22">
        <f>IF($M$6-0.000001&lt;V49,IF(V49&lt;$M$6+0.000001,Y49,0),0)</f>
        <v>0</v>
      </c>
      <c r="AE49" s="22">
        <f>IF(M$6-0.000001&lt;V49,IF(V49&lt;M$6+0.000001,I49,0),0)</f>
        <v>0</v>
      </c>
      <c r="AF49" s="22">
        <f>IF($M$6-0.000001&lt;V49,IF(V49&lt;$M$6+0.000001,J49,0),0)</f>
        <v>0</v>
      </c>
      <c r="AG49" s="22">
        <f>IF($M$6-0.000001&lt;V49,IF(V49&lt;$M$6+0.000001,K49,0),0)</f>
        <v>0</v>
      </c>
      <c r="AH49" s="20"/>
      <c r="AI49" s="36"/>
      <c r="AJ49" s="36"/>
      <c r="AK49" s="36"/>
      <c r="AL49" s="36"/>
      <c r="AM49" s="20"/>
      <c r="AN49" s="20"/>
      <c r="AO49" s="22">
        <f>IF($M$6-0.000001&lt;V49,IF(V49&lt;$M$6+0.000001,AI49,0),0)</f>
        <v>0</v>
      </c>
      <c r="AP49" s="22">
        <f>IF($M$6-0.000001&lt;V49,IF(V49&lt;$M$6+0.000001,AJ49,0),0)</f>
        <v>0</v>
      </c>
      <c r="AQ49" s="20"/>
      <c r="AR49" s="20"/>
      <c r="AS49" s="20"/>
      <c r="AT49" s="20"/>
      <c r="AU49" s="30"/>
    </row>
    <row r="50" spans="1:47" x14ac:dyDescent="0.35">
      <c r="A50" s="10">
        <v>270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17"/>
      <c r="AA50" s="22">
        <f>IF(M$6-0.000001&lt;V50,IF(V50&lt;M$6+0.000001,A50,0),0)</f>
        <v>270</v>
      </c>
      <c r="AB50" s="22">
        <f>IF(M$6-0.000001&lt;V50,IF(V50&lt;M$6+0.000001,U50,0),0)</f>
        <v>0</v>
      </c>
      <c r="AC50" s="22">
        <f>IF($M$6-0.000001&lt;V50,IF(V50&lt;$M$6+0.000001,X50,0),0)</f>
        <v>0</v>
      </c>
      <c r="AD50" s="22">
        <f>IF($M$6-0.000001&lt;V50,IF(V50&lt;$M$6+0.000001,Y50,0),0)</f>
        <v>0</v>
      </c>
      <c r="AE50" s="22">
        <f>IF(M$6-0.000001&lt;V50,IF(V50&lt;M$6+0.000001,I50,0),0)</f>
        <v>0</v>
      </c>
      <c r="AF50" s="22">
        <f>IF($M$6-0.000001&lt;V50,IF(V50&lt;$M$6+0.000001,J50,0),0)</f>
        <v>0</v>
      </c>
      <c r="AG50" s="22">
        <f>IF($M$6-0.000001&lt;V50,IF(V50&lt;$M$6+0.000001,K50,0),0)</f>
        <v>0</v>
      </c>
      <c r="AH50" s="20"/>
      <c r="AI50" s="36"/>
      <c r="AJ50" s="36"/>
      <c r="AK50" s="36"/>
      <c r="AL50" s="36"/>
      <c r="AM50" s="20"/>
      <c r="AN50" s="20"/>
      <c r="AO50" s="22">
        <f>IF($M$6-0.000001&lt;V50,IF(V50&lt;$M$6+0.000001,AI50,0),0)</f>
        <v>0</v>
      </c>
      <c r="AP50" s="22">
        <f>IF($M$6-0.000001&lt;V50,IF(V50&lt;$M$6+0.000001,AJ50,0),0)</f>
        <v>0</v>
      </c>
      <c r="AQ50" s="20"/>
      <c r="AR50" s="20"/>
      <c r="AS50" s="20"/>
      <c r="AT50" s="20"/>
      <c r="AU50" s="30"/>
    </row>
    <row r="51" spans="1:47" x14ac:dyDescent="0.35">
      <c r="A51" s="10">
        <v>280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17"/>
      <c r="AA51" s="22">
        <f>IF(M$6-0.000001&lt;V51,IF(V51&lt;M$6+0.000001,A51,0),0)</f>
        <v>280</v>
      </c>
      <c r="AB51" s="22">
        <f>IF(M$6-0.000001&lt;V51,IF(V51&lt;M$6+0.000001,U51,0),0)</f>
        <v>0</v>
      </c>
      <c r="AC51" s="22">
        <f>IF($M$6-0.000001&lt;V51,IF(V51&lt;$M$6+0.000001,X51,0),0)</f>
        <v>0</v>
      </c>
      <c r="AD51" s="22">
        <f>IF($M$6-0.000001&lt;V51,IF(V51&lt;$M$6+0.000001,Y51,0),0)</f>
        <v>0</v>
      </c>
      <c r="AE51" s="22">
        <f>IF(M$6-0.000001&lt;V51,IF(V51&lt;M$6+0.000001,I51,0),0)</f>
        <v>0</v>
      </c>
      <c r="AF51" s="22">
        <f>IF($M$6-0.000001&lt;V51,IF(V51&lt;$M$6+0.000001,J51,0),0)</f>
        <v>0</v>
      </c>
      <c r="AG51" s="22">
        <f>IF($M$6-0.000001&lt;V51,IF(V51&lt;$M$6+0.000001,K51,0),0)</f>
        <v>0</v>
      </c>
      <c r="AH51" s="20"/>
      <c r="AI51" s="36"/>
      <c r="AJ51" s="36"/>
      <c r="AK51" s="36"/>
      <c r="AL51" s="36"/>
      <c r="AM51" s="20"/>
      <c r="AN51" s="20"/>
      <c r="AO51" s="22">
        <f>IF($M$6-0.000001&lt;V51,IF(V51&lt;$M$6+0.000001,AI51,0),0)</f>
        <v>0</v>
      </c>
      <c r="AP51" s="22">
        <f>IF($M$6-0.000001&lt;V51,IF(V51&lt;$M$6+0.000001,AJ51,0),0)</f>
        <v>0</v>
      </c>
      <c r="AQ51" s="20"/>
      <c r="AR51" s="20"/>
      <c r="AS51" s="20"/>
      <c r="AT51" s="20"/>
      <c r="AU51" s="30"/>
    </row>
    <row r="52" spans="1:47" x14ac:dyDescent="0.35">
      <c r="A52" s="10">
        <v>290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17"/>
      <c r="AA52" s="22">
        <f>IF(M$6-0.000001&lt;V52,IF(V52&lt;M$6+0.000001,A52,0),0)</f>
        <v>290</v>
      </c>
      <c r="AB52" s="22">
        <f>IF(M$6-0.000001&lt;V52,IF(V52&lt;M$6+0.000001,U52,0),0)</f>
        <v>0</v>
      </c>
      <c r="AC52" s="22">
        <f>IF($M$6-0.000001&lt;V52,IF(V52&lt;$M$6+0.000001,X52,0),0)</f>
        <v>0</v>
      </c>
      <c r="AD52" s="22">
        <f>IF($M$6-0.000001&lt;V52,IF(V52&lt;$M$6+0.000001,Y52,0),0)</f>
        <v>0</v>
      </c>
      <c r="AE52" s="22">
        <f>IF(M$6-0.000001&lt;V52,IF(V52&lt;M$6+0.000001,I52,0),0)</f>
        <v>0</v>
      </c>
      <c r="AF52" s="22">
        <f>IF($M$6-0.000001&lt;V52,IF(V52&lt;$M$6+0.000001,J52,0),0)</f>
        <v>0</v>
      </c>
      <c r="AG52" s="22">
        <f>IF($M$6-0.000001&lt;V52,IF(V52&lt;$M$6+0.000001,K52,0),0)</f>
        <v>0</v>
      </c>
      <c r="AH52" s="20"/>
      <c r="AI52" s="36"/>
      <c r="AJ52" s="36"/>
      <c r="AK52" s="36"/>
      <c r="AL52" s="36"/>
      <c r="AM52" s="20"/>
      <c r="AN52" s="20"/>
      <c r="AO52" s="22">
        <f>IF($M$6-0.000001&lt;V52,IF(V52&lt;$M$6+0.000001,AI52,0),0)</f>
        <v>0</v>
      </c>
      <c r="AP52" s="22">
        <f>IF($M$6-0.000001&lt;V52,IF(V52&lt;$M$6+0.000001,AJ52,0),0)</f>
        <v>0</v>
      </c>
      <c r="AQ52" s="20"/>
      <c r="AR52" s="20"/>
      <c r="AS52" s="20"/>
      <c r="AT52" s="20"/>
      <c r="AU52" s="30"/>
    </row>
    <row r="53" spans="1:47" x14ac:dyDescent="0.35">
      <c r="A53" s="10">
        <v>300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17"/>
      <c r="AA53" s="22">
        <f>IF(M$6-0.000001&lt;V53,IF(V53&lt;M$6+0.000001,A53,0),0)</f>
        <v>300</v>
      </c>
      <c r="AB53" s="22">
        <f>IF(M$6-0.000001&lt;V53,IF(V53&lt;M$6+0.000001,U53,0),0)</f>
        <v>0</v>
      </c>
      <c r="AC53" s="22">
        <f>IF($M$6-0.000001&lt;V53,IF(V53&lt;$M$6+0.000001,X53,0),0)</f>
        <v>0</v>
      </c>
      <c r="AD53" s="22">
        <f>IF($M$6-0.000001&lt;V53,IF(V53&lt;$M$6+0.000001,Y53,0),0)</f>
        <v>0</v>
      </c>
      <c r="AE53" s="22">
        <f>IF(M$6-0.000001&lt;V53,IF(V53&lt;M$6+0.000001,I53,0),0)</f>
        <v>0</v>
      </c>
      <c r="AF53" s="22">
        <f>IF($M$6-0.000001&lt;V53,IF(V53&lt;$M$6+0.000001,J53,0),0)</f>
        <v>0</v>
      </c>
      <c r="AG53" s="22">
        <f>IF($M$6-0.000001&lt;V53,IF(V53&lt;$M$6+0.000001,K53,0),0)</f>
        <v>0</v>
      </c>
      <c r="AH53" s="20"/>
      <c r="AI53" s="36"/>
      <c r="AJ53" s="36"/>
      <c r="AK53" s="36"/>
      <c r="AL53" s="36"/>
      <c r="AM53" s="20"/>
      <c r="AN53" s="20"/>
      <c r="AO53" s="22">
        <f>IF($M$6-0.000001&lt;V53,IF(V53&lt;$M$6+0.000001,AI53,0),0)</f>
        <v>0</v>
      </c>
      <c r="AP53" s="22">
        <f>IF($M$6-0.000001&lt;V53,IF(V53&lt;$M$6+0.000001,AJ53,0),0)</f>
        <v>0</v>
      </c>
      <c r="AQ53" s="20"/>
      <c r="AR53" s="20"/>
      <c r="AS53" s="20"/>
      <c r="AT53" s="20"/>
      <c r="AU53" s="30"/>
    </row>
    <row r="54" spans="1:47" x14ac:dyDescent="0.35">
      <c r="A54" s="10">
        <v>310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17"/>
      <c r="AA54" s="22">
        <f>IF(M$6-0.000001&lt;V54,IF(V54&lt;M$6+0.000001,A54,0),0)</f>
        <v>310</v>
      </c>
      <c r="AB54" s="22">
        <f>IF(M$6-0.000001&lt;V54,IF(V54&lt;M$6+0.000001,U54,0),0)</f>
        <v>0</v>
      </c>
      <c r="AC54" s="22">
        <f>IF($M$6-0.000001&lt;V54,IF(V54&lt;$M$6+0.000001,X54,0),0)</f>
        <v>0</v>
      </c>
      <c r="AD54" s="22">
        <f>IF($M$6-0.000001&lt;V54,IF(V54&lt;$M$6+0.000001,Y54,0),0)</f>
        <v>0</v>
      </c>
      <c r="AE54" s="22">
        <f>IF(M$6-0.000001&lt;V54,IF(V54&lt;M$6+0.000001,I54,0),0)</f>
        <v>0</v>
      </c>
      <c r="AF54" s="22">
        <f>IF($M$6-0.000001&lt;V54,IF(V54&lt;$M$6+0.000001,J54,0),0)</f>
        <v>0</v>
      </c>
      <c r="AG54" s="22">
        <f>IF($M$6-0.000001&lt;V54,IF(V54&lt;$M$6+0.000001,K54,0),0)</f>
        <v>0</v>
      </c>
      <c r="AH54" s="20"/>
      <c r="AI54" s="36"/>
      <c r="AJ54" s="36"/>
      <c r="AK54" s="36"/>
      <c r="AL54" s="36"/>
      <c r="AM54" s="20"/>
      <c r="AN54" s="20"/>
      <c r="AO54" s="22">
        <f>IF($M$6-0.000001&lt;V54,IF(V54&lt;$M$6+0.000001,AI54,0),0)</f>
        <v>0</v>
      </c>
      <c r="AP54" s="22">
        <f>IF($M$6-0.000001&lt;V54,IF(V54&lt;$M$6+0.000001,AJ54,0),0)</f>
        <v>0</v>
      </c>
      <c r="AQ54" s="20"/>
      <c r="AR54" s="20"/>
      <c r="AS54" s="20"/>
      <c r="AT54" s="20"/>
      <c r="AU54" s="30"/>
    </row>
    <row r="55" spans="1:47" x14ac:dyDescent="0.35">
      <c r="A55" s="10">
        <v>320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17"/>
      <c r="AA55" s="22">
        <f>IF(M$6-0.000001&lt;V55,IF(V55&lt;M$6+0.000001,A55,0),0)</f>
        <v>320</v>
      </c>
      <c r="AB55" s="22">
        <f>IF(M$6-0.000001&lt;V55,IF(V55&lt;M$6+0.000001,U55,0),0)</f>
        <v>0</v>
      </c>
      <c r="AC55" s="22">
        <f>IF($M$6-0.000001&lt;V55,IF(V55&lt;$M$6+0.000001,X55,0),0)</f>
        <v>0</v>
      </c>
      <c r="AD55" s="22">
        <f>IF($M$6-0.000001&lt;V55,IF(V55&lt;$M$6+0.000001,Y55,0),0)</f>
        <v>0</v>
      </c>
      <c r="AE55" s="22">
        <f>IF(M$6-0.000001&lt;V55,IF(V55&lt;M$6+0.000001,I55,0),0)</f>
        <v>0</v>
      </c>
      <c r="AF55" s="22">
        <f>IF($M$6-0.000001&lt;V55,IF(V55&lt;$M$6+0.000001,J55,0),0)</f>
        <v>0</v>
      </c>
      <c r="AG55" s="22">
        <f>IF($M$6-0.000001&lt;V55,IF(V55&lt;$M$6+0.000001,K55,0),0)</f>
        <v>0</v>
      </c>
      <c r="AH55" s="20"/>
      <c r="AI55" s="36"/>
      <c r="AJ55" s="36"/>
      <c r="AK55" s="36"/>
      <c r="AL55" s="36"/>
      <c r="AM55" s="20"/>
      <c r="AN55" s="20"/>
      <c r="AO55" s="22">
        <f>IF($M$6-0.000001&lt;V55,IF(V55&lt;$M$6+0.000001,AI55,0),0)</f>
        <v>0</v>
      </c>
      <c r="AP55" s="22">
        <f>IF($M$6-0.000001&lt;V55,IF(V55&lt;$M$6+0.000001,AJ55,0),0)</f>
        <v>0</v>
      </c>
      <c r="AQ55" s="20"/>
      <c r="AR55" s="20"/>
      <c r="AS55" s="20"/>
      <c r="AT55" s="20"/>
      <c r="AU55" s="30"/>
    </row>
    <row r="56" spans="1:47" x14ac:dyDescent="0.35">
      <c r="A56" s="10">
        <v>330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17"/>
      <c r="AA56" s="22">
        <f>IF(M$6-0.000001&lt;V56,IF(V56&lt;M$6+0.000001,A56,0),0)</f>
        <v>330</v>
      </c>
      <c r="AB56" s="22">
        <f>IF(M$6-0.000001&lt;V56,IF(V56&lt;M$6+0.000001,U56,0),0)</f>
        <v>0</v>
      </c>
      <c r="AC56" s="22">
        <f>IF($M$6-0.000001&lt;V56,IF(V56&lt;$M$6+0.000001,X56,0),0)</f>
        <v>0</v>
      </c>
      <c r="AD56" s="22">
        <f>IF($M$6-0.000001&lt;V56,IF(V56&lt;$M$6+0.000001,Y56,0),0)</f>
        <v>0</v>
      </c>
      <c r="AE56" s="22">
        <f>IF(M$6-0.000001&lt;V56,IF(V56&lt;M$6+0.000001,I56,0),0)</f>
        <v>0</v>
      </c>
      <c r="AF56" s="22">
        <f>IF($M$6-0.000001&lt;V56,IF(V56&lt;$M$6+0.000001,J56,0),0)</f>
        <v>0</v>
      </c>
      <c r="AG56" s="22">
        <f>IF($M$6-0.000001&lt;V56,IF(V56&lt;$M$6+0.000001,K56,0),0)</f>
        <v>0</v>
      </c>
      <c r="AH56" s="20"/>
      <c r="AI56" s="36"/>
      <c r="AJ56" s="36"/>
      <c r="AK56" s="36"/>
      <c r="AL56" s="36"/>
      <c r="AM56" s="20"/>
      <c r="AN56" s="20"/>
      <c r="AO56" s="22">
        <f>IF($M$6-0.000001&lt;V56,IF(V56&lt;$M$6+0.000001,AI56,0),0)</f>
        <v>0</v>
      </c>
      <c r="AP56" s="22">
        <f>IF($M$6-0.000001&lt;V56,IF(V56&lt;$M$6+0.000001,AJ56,0),0)</f>
        <v>0</v>
      </c>
      <c r="AQ56" s="20"/>
      <c r="AR56" s="20"/>
      <c r="AS56" s="20"/>
      <c r="AT56" s="20"/>
      <c r="AU56" s="30"/>
    </row>
    <row r="57" spans="1:47" x14ac:dyDescent="0.35">
      <c r="A57" s="10">
        <v>340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17"/>
      <c r="AA57" s="22">
        <f>IF(M$6-0.000001&lt;V57,IF(V57&lt;M$6+0.000001,A57,0),0)</f>
        <v>340</v>
      </c>
      <c r="AB57" s="22">
        <f>IF(M$6-0.000001&lt;V57,IF(V57&lt;M$6+0.000001,U57,0),0)</f>
        <v>0</v>
      </c>
      <c r="AC57" s="22">
        <f>IF($M$6-0.000001&lt;V57,IF(V57&lt;$M$6+0.000001,X57,0),0)</f>
        <v>0</v>
      </c>
      <c r="AD57" s="22">
        <f>IF($M$6-0.000001&lt;V57,IF(V57&lt;$M$6+0.000001,Y57,0),0)</f>
        <v>0</v>
      </c>
      <c r="AE57" s="22">
        <f>IF(M$6-0.000001&lt;V57,IF(V57&lt;M$6+0.000001,I57,0),0)</f>
        <v>0</v>
      </c>
      <c r="AF57" s="22">
        <f>IF($M$6-0.000001&lt;V57,IF(V57&lt;$M$6+0.000001,J57,0),0)</f>
        <v>0</v>
      </c>
      <c r="AG57" s="22">
        <f>IF($M$6-0.000001&lt;V57,IF(V57&lt;$M$6+0.000001,K57,0),0)</f>
        <v>0</v>
      </c>
      <c r="AH57" s="20"/>
      <c r="AI57" s="36"/>
      <c r="AJ57" s="36"/>
      <c r="AK57" s="36"/>
      <c r="AL57" s="36"/>
      <c r="AM57" s="20"/>
      <c r="AN57" s="20"/>
      <c r="AO57" s="22">
        <f>IF($M$6-0.000001&lt;V57,IF(V57&lt;$M$6+0.000001,AI57,0),0)</f>
        <v>0</v>
      </c>
      <c r="AP57" s="22">
        <f>IF($M$6-0.000001&lt;V57,IF(V57&lt;$M$6+0.000001,AJ57,0),0)</f>
        <v>0</v>
      </c>
      <c r="AQ57" s="20"/>
      <c r="AR57" s="20"/>
      <c r="AS57" s="20"/>
      <c r="AT57" s="20"/>
      <c r="AU57" s="30"/>
    </row>
    <row r="58" spans="1:47" x14ac:dyDescent="0.35">
      <c r="A58" s="10">
        <v>350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17"/>
      <c r="AA58" s="22">
        <f>IF(M$6-0.000001&lt;V58,IF(V58&lt;M$6+0.000001,A58,0),0)</f>
        <v>350</v>
      </c>
      <c r="AB58" s="22">
        <f>IF(M$6-0.000001&lt;V58,IF(V58&lt;M$6+0.000001,U58,0),0)</f>
        <v>0</v>
      </c>
      <c r="AC58" s="22">
        <f>IF($M$6-0.000001&lt;V58,IF(V58&lt;$M$6+0.000001,X58,0),0)</f>
        <v>0</v>
      </c>
      <c r="AD58" s="22">
        <f>IF($M$6-0.000001&lt;V58,IF(V58&lt;$M$6+0.000001,Y58,0),0)</f>
        <v>0</v>
      </c>
      <c r="AE58" s="22">
        <f>IF(M$6-0.000001&lt;V58,IF(V58&lt;M$6+0.000001,I58,0),0)</f>
        <v>0</v>
      </c>
      <c r="AF58" s="22">
        <f>IF($M$6-0.000001&lt;V58,IF(V58&lt;$M$6+0.000001,J58,0),0)</f>
        <v>0</v>
      </c>
      <c r="AG58" s="22">
        <f>IF($M$6-0.000001&lt;V58,IF(V58&lt;$M$6+0.000001,K58,0),0)</f>
        <v>0</v>
      </c>
      <c r="AH58" s="20"/>
      <c r="AI58" s="36"/>
      <c r="AJ58" s="36"/>
      <c r="AK58" s="36"/>
      <c r="AL58" s="36"/>
      <c r="AM58" s="20"/>
      <c r="AN58" s="20"/>
      <c r="AO58" s="22">
        <f>IF($M$6-0.000001&lt;V58,IF(V58&lt;$M$6+0.000001,AI58,0),0)</f>
        <v>0</v>
      </c>
      <c r="AP58" s="22">
        <f>IF($M$6-0.000001&lt;V58,IF(V58&lt;$M$6+0.000001,AJ58,0),0)</f>
        <v>0</v>
      </c>
      <c r="AQ58" s="20"/>
      <c r="AR58" s="20"/>
      <c r="AS58" s="20"/>
      <c r="AT58" s="20"/>
      <c r="AU58" s="30"/>
    </row>
    <row r="59" spans="1:47" x14ac:dyDescent="0.35">
      <c r="A59" s="10">
        <v>360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17"/>
      <c r="AA59" s="22">
        <f>IF(M$6-0.000001&lt;V59,IF(V59&lt;M$6+0.000001,A59,0),0)</f>
        <v>360</v>
      </c>
      <c r="AB59" s="22">
        <f>IF(M$6-0.000001&lt;V59,IF(V59&lt;M$6+0.000001,U59,0),0)</f>
        <v>0</v>
      </c>
      <c r="AC59" s="22">
        <f>IF($M$6-0.000001&lt;V59,IF(V59&lt;$M$6+0.000001,X59,0),0)</f>
        <v>0</v>
      </c>
      <c r="AD59" s="22">
        <f>IF($M$6-0.000001&lt;V59,IF(V59&lt;$M$6+0.000001,Y59,0),0)</f>
        <v>0</v>
      </c>
      <c r="AE59" s="22">
        <f>IF(M$6-0.000001&lt;V59,IF(V59&lt;M$6+0.000001,I59,0),0)</f>
        <v>0</v>
      </c>
      <c r="AF59" s="22">
        <f>IF($M$6-0.000001&lt;V59,IF(V59&lt;$M$6+0.000001,J59,0),0)</f>
        <v>0</v>
      </c>
      <c r="AG59" s="22">
        <f>IF($M$6-0.000001&lt;V59,IF(V59&lt;$M$6+0.000001,K59,0),0)</f>
        <v>0</v>
      </c>
      <c r="AH59" s="20"/>
      <c r="AI59" s="36"/>
      <c r="AJ59" s="36"/>
      <c r="AK59" s="36"/>
      <c r="AL59" s="36"/>
      <c r="AM59" s="20"/>
      <c r="AN59" s="20"/>
      <c r="AO59" s="22">
        <f>IF($M$6-0.000001&lt;V59,IF(V59&lt;$M$6+0.000001,AI59,0),0)</f>
        <v>0</v>
      </c>
      <c r="AP59" s="22">
        <f>IF($M$6-0.000001&lt;V59,IF(V59&lt;$M$6+0.000001,AJ59,0),0)</f>
        <v>0</v>
      </c>
      <c r="AQ59" s="20"/>
      <c r="AR59" s="20"/>
      <c r="AS59" s="20"/>
      <c r="AT59" s="20"/>
      <c r="AU59" s="30"/>
    </row>
    <row r="60" spans="1:47" x14ac:dyDescent="0.35">
      <c r="A60" s="10">
        <v>370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17"/>
      <c r="AA60" s="22">
        <f>IF(M$6-0.000001&lt;V60,IF(V60&lt;M$6+0.000001,A60,0),0)</f>
        <v>370</v>
      </c>
      <c r="AB60" s="22">
        <f>IF(M$6-0.000001&lt;V60,IF(V60&lt;M$6+0.000001,U60,0),0)</f>
        <v>0</v>
      </c>
      <c r="AC60" s="22">
        <f>IF($M$6-0.000001&lt;V60,IF(V60&lt;$M$6+0.000001,X60,0),0)</f>
        <v>0</v>
      </c>
      <c r="AD60" s="22">
        <f>IF($M$6-0.000001&lt;V60,IF(V60&lt;$M$6+0.000001,Y60,0),0)</f>
        <v>0</v>
      </c>
      <c r="AE60" s="22">
        <f>IF(M$6-0.000001&lt;V60,IF(V60&lt;M$6+0.000001,I60,0),0)</f>
        <v>0</v>
      </c>
      <c r="AF60" s="22">
        <f>IF($M$6-0.000001&lt;V60,IF(V60&lt;$M$6+0.000001,J60,0),0)</f>
        <v>0</v>
      </c>
      <c r="AG60" s="22">
        <f>IF($M$6-0.000001&lt;V60,IF(V60&lt;$M$6+0.000001,K60,0),0)</f>
        <v>0</v>
      </c>
      <c r="AH60" s="20"/>
      <c r="AI60" s="36"/>
      <c r="AJ60" s="36"/>
      <c r="AK60" s="36"/>
      <c r="AL60" s="36"/>
      <c r="AM60" s="20"/>
      <c r="AN60" s="20"/>
      <c r="AO60" s="22">
        <f>IF($M$6-0.000001&lt;V60,IF(V60&lt;$M$6+0.000001,AI60,0),0)</f>
        <v>0</v>
      </c>
      <c r="AP60" s="22">
        <f>IF($M$6-0.000001&lt;V60,IF(V60&lt;$M$6+0.000001,AJ60,0),0)</f>
        <v>0</v>
      </c>
      <c r="AQ60" s="20"/>
      <c r="AR60" s="20"/>
      <c r="AS60" s="20"/>
      <c r="AT60" s="20"/>
      <c r="AU60" s="30"/>
    </row>
    <row r="61" spans="1:47" x14ac:dyDescent="0.35">
      <c r="A61" s="10">
        <v>380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17"/>
      <c r="AA61" s="22">
        <f>IF(M$6-0.000001&lt;V61,IF(V61&lt;M$6+0.000001,A61,0),0)</f>
        <v>380</v>
      </c>
      <c r="AB61" s="22">
        <f>IF(M$6-0.000001&lt;V61,IF(V61&lt;M$6+0.000001,U61,0),0)</f>
        <v>0</v>
      </c>
      <c r="AC61" s="22">
        <f>IF($M$6-0.000001&lt;V61,IF(V61&lt;$M$6+0.000001,X61,0),0)</f>
        <v>0</v>
      </c>
      <c r="AD61" s="22">
        <f>IF($M$6-0.000001&lt;V61,IF(V61&lt;$M$6+0.000001,Y61,0),0)</f>
        <v>0</v>
      </c>
      <c r="AE61" s="22">
        <f>IF(M$6-0.000001&lt;V61,IF(V61&lt;M$6+0.000001,I61,0),0)</f>
        <v>0</v>
      </c>
      <c r="AF61" s="22">
        <f>IF($M$6-0.000001&lt;V61,IF(V61&lt;$M$6+0.000001,J61,0),0)</f>
        <v>0</v>
      </c>
      <c r="AG61" s="22">
        <f>IF($M$6-0.000001&lt;V61,IF(V61&lt;$M$6+0.000001,K61,0),0)</f>
        <v>0</v>
      </c>
      <c r="AH61" s="20"/>
      <c r="AI61" s="36"/>
      <c r="AJ61" s="36"/>
      <c r="AK61" s="36"/>
      <c r="AL61" s="36"/>
      <c r="AM61" s="20"/>
      <c r="AN61" s="20"/>
      <c r="AO61" s="22">
        <f>IF($M$6-0.000001&lt;V61,IF(V61&lt;$M$6+0.000001,AI61,0),0)</f>
        <v>0</v>
      </c>
      <c r="AP61" s="22">
        <f>IF($M$6-0.000001&lt;V61,IF(V61&lt;$M$6+0.000001,AJ61,0),0)</f>
        <v>0</v>
      </c>
      <c r="AQ61" s="20"/>
      <c r="AR61" s="20"/>
      <c r="AS61" s="20"/>
      <c r="AT61" s="20"/>
      <c r="AU61" s="30"/>
    </row>
    <row r="62" spans="1:47" x14ac:dyDescent="0.35">
      <c r="A62" s="10">
        <v>390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17"/>
      <c r="AA62" s="22">
        <f>IF(M$6-0.000001&lt;V62,IF(V62&lt;M$6+0.000001,A62,0),0)</f>
        <v>390</v>
      </c>
      <c r="AB62" s="22">
        <f>IF(M$6-0.000001&lt;V62,IF(V62&lt;M$6+0.000001,U62,0),0)</f>
        <v>0</v>
      </c>
      <c r="AC62" s="22">
        <f>IF($M$6-0.000001&lt;V62,IF(V62&lt;$M$6+0.000001,X62,0),0)</f>
        <v>0</v>
      </c>
      <c r="AD62" s="22">
        <f>IF($M$6-0.000001&lt;V62,IF(V62&lt;$M$6+0.000001,Y62,0),0)</f>
        <v>0</v>
      </c>
      <c r="AE62" s="22">
        <f>IF(M$6-0.000001&lt;V62,IF(V62&lt;M$6+0.000001,I62,0),0)</f>
        <v>0</v>
      </c>
      <c r="AF62" s="22">
        <f>IF($M$6-0.000001&lt;V62,IF(V62&lt;$M$6+0.000001,J62,0),0)</f>
        <v>0</v>
      </c>
      <c r="AG62" s="22">
        <f>IF($M$6-0.000001&lt;V62,IF(V62&lt;$M$6+0.000001,K62,0),0)</f>
        <v>0</v>
      </c>
      <c r="AH62" s="20"/>
      <c r="AI62" s="36"/>
      <c r="AJ62" s="36"/>
      <c r="AK62" s="36"/>
      <c r="AL62" s="36"/>
      <c r="AM62" s="20"/>
      <c r="AN62" s="20"/>
      <c r="AO62" s="22">
        <f>IF($M$6-0.000001&lt;V62,IF(V62&lt;$M$6+0.000001,AI62,0),0)</f>
        <v>0</v>
      </c>
      <c r="AP62" s="22">
        <f>IF($M$6-0.000001&lt;V62,IF(V62&lt;$M$6+0.000001,AJ62,0),0)</f>
        <v>0</v>
      </c>
      <c r="AQ62" s="20"/>
      <c r="AR62" s="20"/>
      <c r="AS62" s="20"/>
      <c r="AT62" s="20"/>
      <c r="AU62" s="30"/>
    </row>
    <row r="63" spans="1:47" x14ac:dyDescent="0.35">
      <c r="A63" s="10">
        <v>400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17"/>
      <c r="AA63" s="22">
        <f>IF(M$6-0.000001&lt;V63,IF(V63&lt;M$6+0.000001,A63,0),0)</f>
        <v>400</v>
      </c>
      <c r="AB63" s="22">
        <f>IF(M$6-0.000001&lt;V63,IF(V63&lt;M$6+0.000001,U63,0),0)</f>
        <v>0</v>
      </c>
      <c r="AC63" s="22">
        <f>IF($M$6-0.000001&lt;V63,IF(V63&lt;$M$6+0.000001,X63,0),0)</f>
        <v>0</v>
      </c>
      <c r="AD63" s="22">
        <f>IF($M$6-0.000001&lt;V63,IF(V63&lt;$M$6+0.000001,Y63,0),0)</f>
        <v>0</v>
      </c>
      <c r="AE63" s="22">
        <f>IF(M$6-0.000001&lt;V63,IF(V63&lt;M$6+0.000001,I63,0),0)</f>
        <v>0</v>
      </c>
      <c r="AF63" s="22">
        <f>IF($M$6-0.000001&lt;V63,IF(V63&lt;$M$6+0.000001,J63,0),0)</f>
        <v>0</v>
      </c>
      <c r="AG63" s="22">
        <f>IF($M$6-0.000001&lt;V63,IF(V63&lt;$M$6+0.000001,K63,0),0)</f>
        <v>0</v>
      </c>
      <c r="AH63" s="20"/>
      <c r="AI63" s="36"/>
      <c r="AJ63" s="36"/>
      <c r="AK63" s="36"/>
      <c r="AL63" s="36"/>
      <c r="AM63" s="20"/>
      <c r="AN63" s="20"/>
      <c r="AO63" s="22">
        <f>IF($M$6-0.000001&lt;V63,IF(V63&lt;$M$6+0.000001,AI63,0),0)</f>
        <v>0</v>
      </c>
      <c r="AP63" s="22">
        <f>IF($M$6-0.000001&lt;V63,IF(V63&lt;$M$6+0.000001,AJ63,0),0)</f>
        <v>0</v>
      </c>
      <c r="AQ63" s="20"/>
      <c r="AR63" s="20"/>
      <c r="AS63" s="20"/>
      <c r="AT63" s="20"/>
      <c r="AU63" s="30"/>
    </row>
    <row r="64" spans="1:47" x14ac:dyDescent="0.35">
      <c r="A64" s="10">
        <v>410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17"/>
      <c r="AA64" s="22">
        <f>IF(M$6-0.000001&lt;V64,IF(V64&lt;M$6+0.000001,A64,0),0)</f>
        <v>410</v>
      </c>
      <c r="AB64" s="22">
        <f>IF(M$6-0.000001&lt;V64,IF(V64&lt;M$6+0.000001,U64,0),0)</f>
        <v>0</v>
      </c>
      <c r="AC64" s="22">
        <f>IF($M$6-0.000001&lt;V64,IF(V64&lt;$M$6+0.000001,X64,0),0)</f>
        <v>0</v>
      </c>
      <c r="AD64" s="22">
        <f>IF($M$6-0.000001&lt;V64,IF(V64&lt;$M$6+0.000001,Y64,0),0)</f>
        <v>0</v>
      </c>
      <c r="AE64" s="22">
        <f>IF(M$6-0.000001&lt;V64,IF(V64&lt;M$6+0.000001,I64,0),0)</f>
        <v>0</v>
      </c>
      <c r="AF64" s="22">
        <f>IF($M$6-0.000001&lt;V64,IF(V64&lt;$M$6+0.000001,J64,0),0)</f>
        <v>0</v>
      </c>
      <c r="AG64" s="22">
        <f>IF($M$6-0.000001&lt;V64,IF(V64&lt;$M$6+0.000001,K64,0),0)</f>
        <v>0</v>
      </c>
      <c r="AH64" s="20"/>
      <c r="AI64" s="36"/>
      <c r="AJ64" s="36"/>
      <c r="AK64" s="36"/>
      <c r="AL64" s="36"/>
      <c r="AM64" s="20"/>
      <c r="AN64" s="20"/>
      <c r="AO64" s="22">
        <f>IF($M$6-0.000001&lt;V64,IF(V64&lt;$M$6+0.000001,AI64,0),0)</f>
        <v>0</v>
      </c>
      <c r="AP64" s="22">
        <f>IF($M$6-0.000001&lt;V64,IF(V64&lt;$M$6+0.000001,AJ64,0),0)</f>
        <v>0</v>
      </c>
      <c r="AQ64" s="20"/>
      <c r="AR64" s="20"/>
      <c r="AS64" s="20"/>
      <c r="AT64" s="20"/>
      <c r="AU64" s="30"/>
    </row>
    <row r="65" spans="1:47" x14ac:dyDescent="0.35">
      <c r="A65" s="10">
        <v>420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17"/>
      <c r="AA65" s="22">
        <f>IF(M$6-0.000001&lt;V65,IF(V65&lt;M$6+0.000001,A65,0),0)</f>
        <v>420</v>
      </c>
      <c r="AB65" s="22">
        <f>IF(M$6-0.000001&lt;V65,IF(V65&lt;M$6+0.000001,U65,0),0)</f>
        <v>0</v>
      </c>
      <c r="AC65" s="22">
        <f>IF($M$6-0.000001&lt;V65,IF(V65&lt;$M$6+0.000001,X65,0),0)</f>
        <v>0</v>
      </c>
      <c r="AD65" s="22">
        <f>IF($M$6-0.000001&lt;V65,IF(V65&lt;$M$6+0.000001,Y65,0),0)</f>
        <v>0</v>
      </c>
      <c r="AE65" s="22">
        <f>IF(M$6-0.000001&lt;V65,IF(V65&lt;M$6+0.000001,I65,0),0)</f>
        <v>0</v>
      </c>
      <c r="AF65" s="22">
        <f>IF($M$6-0.000001&lt;V65,IF(V65&lt;$M$6+0.000001,J65,0),0)</f>
        <v>0</v>
      </c>
      <c r="AG65" s="22">
        <f>IF($M$6-0.000001&lt;V65,IF(V65&lt;$M$6+0.000001,K65,0),0)</f>
        <v>0</v>
      </c>
      <c r="AH65" s="20"/>
      <c r="AI65" s="36"/>
      <c r="AJ65" s="36"/>
      <c r="AK65" s="36"/>
      <c r="AL65" s="36"/>
      <c r="AM65" s="20"/>
      <c r="AN65" s="20"/>
      <c r="AO65" s="22">
        <f>IF($M$6-0.000001&lt;V65,IF(V65&lt;$M$6+0.000001,AI65,0),0)</f>
        <v>0</v>
      </c>
      <c r="AP65" s="22">
        <f>IF($M$6-0.000001&lt;V65,IF(V65&lt;$M$6+0.000001,AJ65,0),0)</f>
        <v>0</v>
      </c>
      <c r="AQ65" s="20"/>
      <c r="AR65" s="20"/>
      <c r="AS65" s="20"/>
      <c r="AT65" s="20"/>
      <c r="AU65" s="30"/>
    </row>
    <row r="66" spans="1:47" x14ac:dyDescent="0.35">
      <c r="A66" s="10">
        <v>430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17"/>
      <c r="AA66" s="22">
        <f>IF(M$6-0.000001&lt;V66,IF(V66&lt;M$6+0.000001,A66,0),0)</f>
        <v>430</v>
      </c>
      <c r="AB66" s="22">
        <f>IF(M$6-0.000001&lt;V66,IF(V66&lt;M$6+0.000001,U66,0),0)</f>
        <v>0</v>
      </c>
      <c r="AC66" s="22">
        <f>IF($M$6-0.000001&lt;V66,IF(V66&lt;$M$6+0.000001,X66,0),0)</f>
        <v>0</v>
      </c>
      <c r="AD66" s="22">
        <f>IF($M$6-0.000001&lt;V66,IF(V66&lt;$M$6+0.000001,Y66,0),0)</f>
        <v>0</v>
      </c>
      <c r="AE66" s="22">
        <f>IF(M$6-0.000001&lt;V66,IF(V66&lt;M$6+0.000001,I66,0),0)</f>
        <v>0</v>
      </c>
      <c r="AF66" s="22">
        <f>IF($M$6-0.000001&lt;V66,IF(V66&lt;$M$6+0.000001,J66,0),0)</f>
        <v>0</v>
      </c>
      <c r="AG66" s="22">
        <f>IF($M$6-0.000001&lt;V66,IF(V66&lt;$M$6+0.000001,K66,0),0)</f>
        <v>0</v>
      </c>
      <c r="AH66" s="20"/>
      <c r="AI66" s="36"/>
      <c r="AJ66" s="36"/>
      <c r="AK66" s="36"/>
      <c r="AL66" s="36"/>
      <c r="AM66" s="20"/>
      <c r="AN66" s="20"/>
      <c r="AO66" s="22">
        <f>IF($M$6-0.000001&lt;V66,IF(V66&lt;$M$6+0.000001,AI66,0),0)</f>
        <v>0</v>
      </c>
      <c r="AP66" s="22">
        <f>IF($M$6-0.000001&lt;V66,IF(V66&lt;$M$6+0.000001,AJ66,0),0)</f>
        <v>0</v>
      </c>
      <c r="AQ66" s="20"/>
      <c r="AR66" s="20"/>
      <c r="AS66" s="20"/>
      <c r="AT66" s="20"/>
      <c r="AU66" s="30"/>
    </row>
    <row r="67" spans="1:47" x14ac:dyDescent="0.35">
      <c r="A67" s="10">
        <v>440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17"/>
      <c r="AA67" s="22">
        <f>IF(M$6-0.000001&lt;V67,IF(V67&lt;M$6+0.000001,A67,0),0)</f>
        <v>440</v>
      </c>
      <c r="AB67" s="22">
        <f>IF(M$6-0.000001&lt;V67,IF(V67&lt;M$6+0.000001,U67,0),0)</f>
        <v>0</v>
      </c>
      <c r="AC67" s="22">
        <f>IF($M$6-0.000001&lt;V67,IF(V67&lt;$M$6+0.000001,X67,0),0)</f>
        <v>0</v>
      </c>
      <c r="AD67" s="22">
        <f>IF($M$6-0.000001&lt;V67,IF(V67&lt;$M$6+0.000001,Y67,0),0)</f>
        <v>0</v>
      </c>
      <c r="AE67" s="22">
        <f>IF(M$6-0.000001&lt;V67,IF(V67&lt;M$6+0.000001,I67,0),0)</f>
        <v>0</v>
      </c>
      <c r="AF67" s="22">
        <f>IF($M$6-0.000001&lt;V67,IF(V67&lt;$M$6+0.000001,J67,0),0)</f>
        <v>0</v>
      </c>
      <c r="AG67" s="22">
        <f>IF($M$6-0.000001&lt;V67,IF(V67&lt;$M$6+0.000001,K67,0),0)</f>
        <v>0</v>
      </c>
      <c r="AH67" s="20"/>
      <c r="AI67" s="36"/>
      <c r="AJ67" s="36"/>
      <c r="AK67" s="36"/>
      <c r="AL67" s="36"/>
      <c r="AM67" s="20"/>
      <c r="AN67" s="20"/>
      <c r="AO67" s="22">
        <f>IF($M$6-0.000001&lt;V67,IF(V67&lt;$M$6+0.000001,AI67,0),0)</f>
        <v>0</v>
      </c>
      <c r="AP67" s="22">
        <f>IF($M$6-0.000001&lt;V67,IF(V67&lt;$M$6+0.000001,AJ67,0),0)</f>
        <v>0</v>
      </c>
      <c r="AQ67" s="20"/>
      <c r="AR67" s="20"/>
      <c r="AS67" s="20"/>
      <c r="AT67" s="20"/>
      <c r="AU67" s="30"/>
    </row>
    <row r="68" spans="1:47" x14ac:dyDescent="0.35">
      <c r="A68" s="10">
        <v>450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17"/>
      <c r="AA68" s="22">
        <f>IF(M$6-0.000001&lt;V68,IF(V68&lt;M$6+0.000001,A68,0),0)</f>
        <v>450</v>
      </c>
      <c r="AB68" s="22">
        <f>IF(M$6-0.000001&lt;V68,IF(V68&lt;M$6+0.000001,U68,0),0)</f>
        <v>0</v>
      </c>
      <c r="AC68" s="22">
        <f>IF($M$6-0.000001&lt;V68,IF(V68&lt;$M$6+0.000001,X68,0),0)</f>
        <v>0</v>
      </c>
      <c r="AD68" s="22">
        <f>IF($M$6-0.000001&lt;V68,IF(V68&lt;$M$6+0.000001,Y68,0),0)</f>
        <v>0</v>
      </c>
      <c r="AE68" s="22">
        <f>IF(M$6-0.000001&lt;V68,IF(V68&lt;M$6+0.000001,I68,0),0)</f>
        <v>0</v>
      </c>
      <c r="AF68" s="22">
        <f>IF($M$6-0.000001&lt;V68,IF(V68&lt;$M$6+0.000001,J68,0),0)</f>
        <v>0</v>
      </c>
      <c r="AG68" s="22">
        <f>IF($M$6-0.000001&lt;V68,IF(V68&lt;$M$6+0.000001,K68,0),0)</f>
        <v>0</v>
      </c>
      <c r="AH68" s="20"/>
      <c r="AI68" s="36"/>
      <c r="AJ68" s="36"/>
      <c r="AK68" s="36"/>
      <c r="AL68" s="36"/>
      <c r="AM68" s="20"/>
      <c r="AN68" s="20"/>
      <c r="AO68" s="22">
        <f>IF($M$6-0.000001&lt;V68,IF(V68&lt;$M$6+0.000001,AI68,0),0)</f>
        <v>0</v>
      </c>
      <c r="AP68" s="22">
        <f>IF($M$6-0.000001&lt;V68,IF(V68&lt;$M$6+0.000001,AJ68,0),0)</f>
        <v>0</v>
      </c>
      <c r="AQ68" s="20"/>
      <c r="AR68" s="20"/>
      <c r="AS68" s="20"/>
      <c r="AT68" s="20"/>
      <c r="AU68" s="30"/>
    </row>
    <row r="69" spans="1:47" x14ac:dyDescent="0.35">
      <c r="A69" s="10">
        <v>460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17"/>
      <c r="AA69" s="22">
        <f>IF(M$6-0.000001&lt;V69,IF(V69&lt;M$6+0.000001,A69,0),0)</f>
        <v>460</v>
      </c>
      <c r="AB69" s="22">
        <f>IF(M$6-0.000001&lt;V69,IF(V69&lt;M$6+0.000001,U69,0),0)</f>
        <v>0</v>
      </c>
      <c r="AC69" s="22">
        <f>IF($M$6-0.000001&lt;V69,IF(V69&lt;$M$6+0.000001,X69,0),0)</f>
        <v>0</v>
      </c>
      <c r="AD69" s="22">
        <f>IF($M$6-0.000001&lt;V69,IF(V69&lt;$M$6+0.000001,Y69,0),0)</f>
        <v>0</v>
      </c>
      <c r="AE69" s="22">
        <f>IF(M$6-0.000001&lt;V69,IF(V69&lt;M$6+0.000001,I69,0),0)</f>
        <v>0</v>
      </c>
      <c r="AF69" s="22">
        <f>IF($M$6-0.000001&lt;V69,IF(V69&lt;$M$6+0.000001,J69,0),0)</f>
        <v>0</v>
      </c>
      <c r="AG69" s="22">
        <f>IF($M$6-0.000001&lt;V69,IF(V69&lt;$M$6+0.000001,K69,0),0)</f>
        <v>0</v>
      </c>
      <c r="AH69" s="20"/>
      <c r="AI69" s="36"/>
      <c r="AJ69" s="36"/>
      <c r="AK69" s="36"/>
      <c r="AL69" s="36"/>
      <c r="AM69" s="20"/>
      <c r="AN69" s="20"/>
      <c r="AO69" s="22">
        <f>IF($M$6-0.000001&lt;V69,IF(V69&lt;$M$6+0.000001,AI69,0),0)</f>
        <v>0</v>
      </c>
      <c r="AP69" s="22">
        <f>IF($M$6-0.000001&lt;V69,IF(V69&lt;$M$6+0.000001,AJ69,0),0)</f>
        <v>0</v>
      </c>
      <c r="AQ69" s="20"/>
      <c r="AR69" s="20"/>
      <c r="AS69" s="20"/>
      <c r="AT69" s="20"/>
      <c r="AU69" s="30"/>
    </row>
    <row r="70" spans="1:47" x14ac:dyDescent="0.35">
      <c r="A70" s="10">
        <v>470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17"/>
      <c r="AA70" s="22">
        <f>IF(M$6-0.000001&lt;V70,IF(V70&lt;M$6+0.000001,A70,0),0)</f>
        <v>470</v>
      </c>
      <c r="AB70" s="22">
        <f>IF(M$6-0.000001&lt;V70,IF(V70&lt;M$6+0.000001,U70,0),0)</f>
        <v>0</v>
      </c>
      <c r="AC70" s="22">
        <f>IF($M$6-0.000001&lt;V70,IF(V70&lt;$M$6+0.000001,X70,0),0)</f>
        <v>0</v>
      </c>
      <c r="AD70" s="22">
        <f>IF($M$6-0.000001&lt;V70,IF(V70&lt;$M$6+0.000001,Y70,0),0)</f>
        <v>0</v>
      </c>
      <c r="AE70" s="22">
        <f>IF(M$6-0.000001&lt;V70,IF(V70&lt;M$6+0.000001,I70,0),0)</f>
        <v>0</v>
      </c>
      <c r="AF70" s="22">
        <f>IF($M$6-0.000001&lt;V70,IF(V70&lt;$M$6+0.000001,J70,0),0)</f>
        <v>0</v>
      </c>
      <c r="AG70" s="22">
        <f>IF($M$6-0.000001&lt;V70,IF(V70&lt;$M$6+0.000001,K70,0),0)</f>
        <v>0</v>
      </c>
      <c r="AH70" s="20"/>
      <c r="AI70" s="36"/>
      <c r="AJ70" s="36"/>
      <c r="AK70" s="36"/>
      <c r="AL70" s="36"/>
      <c r="AM70" s="20"/>
      <c r="AN70" s="20"/>
      <c r="AO70" s="22">
        <f>IF($M$6-0.000001&lt;V70,IF(V70&lt;$M$6+0.000001,AI70,0),0)</f>
        <v>0</v>
      </c>
      <c r="AP70" s="22">
        <f>IF($M$6-0.000001&lt;V70,IF(V70&lt;$M$6+0.000001,AJ70,0),0)</f>
        <v>0</v>
      </c>
      <c r="AQ70" s="20"/>
      <c r="AR70" s="20"/>
      <c r="AS70" s="20"/>
      <c r="AT70" s="20"/>
      <c r="AU70" s="30"/>
    </row>
    <row r="71" spans="1:47" x14ac:dyDescent="0.35">
      <c r="A71" s="10">
        <v>480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17"/>
      <c r="AA71" s="22">
        <f>IF(M$6-0.000001&lt;V71,IF(V71&lt;M$6+0.000001,A71,0),0)</f>
        <v>480</v>
      </c>
      <c r="AB71" s="22">
        <f>IF(M$6-0.000001&lt;V71,IF(V71&lt;M$6+0.000001,U71,0),0)</f>
        <v>0</v>
      </c>
      <c r="AC71" s="22">
        <f>IF($M$6-0.000001&lt;V71,IF(V71&lt;$M$6+0.000001,X71,0),0)</f>
        <v>0</v>
      </c>
      <c r="AD71" s="22">
        <f>IF($M$6-0.000001&lt;V71,IF(V71&lt;$M$6+0.000001,Y71,0),0)</f>
        <v>0</v>
      </c>
      <c r="AE71" s="22">
        <f>IF(M$6-0.000001&lt;V71,IF(V71&lt;M$6+0.000001,I71,0),0)</f>
        <v>0</v>
      </c>
      <c r="AF71" s="22">
        <f>IF($M$6-0.000001&lt;V71,IF(V71&lt;$M$6+0.000001,J71,0),0)</f>
        <v>0</v>
      </c>
      <c r="AG71" s="22">
        <f>IF($M$6-0.000001&lt;V71,IF(V71&lt;$M$6+0.000001,K71,0),0)</f>
        <v>0</v>
      </c>
      <c r="AH71" s="20"/>
      <c r="AI71" s="36"/>
      <c r="AJ71" s="36"/>
      <c r="AK71" s="36"/>
      <c r="AL71" s="36"/>
      <c r="AM71" s="20"/>
      <c r="AN71" s="20"/>
      <c r="AO71" s="22">
        <f>IF($M$6-0.000001&lt;V71,IF(V71&lt;$M$6+0.000001,AI71,0),0)</f>
        <v>0</v>
      </c>
      <c r="AP71" s="22">
        <f>IF($M$6-0.000001&lt;V71,IF(V71&lt;$M$6+0.000001,AJ71,0),0)</f>
        <v>0</v>
      </c>
      <c r="AQ71" s="20"/>
      <c r="AR71" s="20"/>
      <c r="AS71" s="20"/>
      <c r="AT71" s="20"/>
      <c r="AU71" s="30"/>
    </row>
    <row r="72" spans="1:47" x14ac:dyDescent="0.35">
      <c r="A72" s="10">
        <v>490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17"/>
      <c r="AA72" s="22">
        <f>IF(M$6-0.000001&lt;V72,IF(V72&lt;M$6+0.000001,A72,0),0)</f>
        <v>490</v>
      </c>
      <c r="AB72" s="22">
        <f>IF(M$6-0.000001&lt;V72,IF(V72&lt;M$6+0.000001,U72,0),0)</f>
        <v>0</v>
      </c>
      <c r="AC72" s="22">
        <f>IF($M$6-0.000001&lt;V72,IF(V72&lt;$M$6+0.000001,X72,0),0)</f>
        <v>0</v>
      </c>
      <c r="AD72" s="22">
        <f>IF($M$6-0.000001&lt;V72,IF(V72&lt;$M$6+0.000001,Y72,0),0)</f>
        <v>0</v>
      </c>
      <c r="AE72" s="22">
        <f>IF(M$6-0.000001&lt;V72,IF(V72&lt;M$6+0.000001,I72,0),0)</f>
        <v>0</v>
      </c>
      <c r="AF72" s="22">
        <f>IF($M$6-0.000001&lt;V72,IF(V72&lt;$M$6+0.000001,J72,0),0)</f>
        <v>0</v>
      </c>
      <c r="AG72" s="22">
        <f>IF($M$6-0.000001&lt;V72,IF(V72&lt;$M$6+0.000001,K72,0),0)</f>
        <v>0</v>
      </c>
      <c r="AH72" s="20"/>
      <c r="AI72" s="36"/>
      <c r="AJ72" s="36"/>
      <c r="AK72" s="36"/>
      <c r="AL72" s="36"/>
      <c r="AM72" s="20"/>
      <c r="AN72" s="20"/>
      <c r="AO72" s="22">
        <f>IF($M$6-0.000001&lt;V72,IF(V72&lt;$M$6+0.000001,AI72,0),0)</f>
        <v>0</v>
      </c>
      <c r="AP72" s="22">
        <f>IF($M$6-0.000001&lt;V72,IF(V72&lt;$M$6+0.000001,AJ72,0),0)</f>
        <v>0</v>
      </c>
      <c r="AQ72" s="20"/>
      <c r="AR72" s="20"/>
      <c r="AS72" s="20"/>
      <c r="AT72" s="20"/>
      <c r="AU72" s="30"/>
    </row>
    <row r="73" spans="1:47" x14ac:dyDescent="0.35">
      <c r="A73" s="10">
        <v>500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17"/>
      <c r="AA73" s="22">
        <f>IF(M$6-0.000001&lt;V73,IF(V73&lt;M$6+0.000001,A73,0),0)</f>
        <v>500</v>
      </c>
      <c r="AB73" s="22">
        <f>IF(M$6-0.000001&lt;V73,IF(V73&lt;M$6+0.000001,U73,0),0)</f>
        <v>0</v>
      </c>
      <c r="AC73" s="22">
        <f>IF($M$6-0.000001&lt;V73,IF(V73&lt;$M$6+0.000001,X73,0),0)</f>
        <v>0</v>
      </c>
      <c r="AD73" s="22">
        <f>IF($M$6-0.000001&lt;V73,IF(V73&lt;$M$6+0.000001,Y73,0),0)</f>
        <v>0</v>
      </c>
      <c r="AE73" s="22">
        <f>IF(M$6-0.000001&lt;V73,IF(V73&lt;M$6+0.000001,I73,0),0)</f>
        <v>0</v>
      </c>
      <c r="AF73" s="22">
        <f>IF($M$6-0.000001&lt;V73,IF(V73&lt;$M$6+0.000001,J73,0),0)</f>
        <v>0</v>
      </c>
      <c r="AG73" s="22">
        <f>IF($M$6-0.000001&lt;V73,IF(V73&lt;$M$6+0.000001,K73,0),0)</f>
        <v>0</v>
      </c>
      <c r="AH73" s="20"/>
      <c r="AI73" s="36"/>
      <c r="AJ73" s="36"/>
      <c r="AK73" s="36"/>
      <c r="AL73" s="36"/>
      <c r="AM73" s="20"/>
      <c r="AN73" s="20"/>
      <c r="AO73" s="22">
        <f>IF($M$6-0.000001&lt;V73,IF(V73&lt;$M$6+0.000001,AI73,0),0)</f>
        <v>0</v>
      </c>
      <c r="AP73" s="22">
        <f>IF($M$6-0.000001&lt;V73,IF(V73&lt;$M$6+0.000001,AJ73,0),0)</f>
        <v>0</v>
      </c>
      <c r="AQ73" s="20"/>
      <c r="AR73" s="20"/>
      <c r="AS73" s="20"/>
      <c r="AT73" s="20"/>
      <c r="AU73" s="30"/>
    </row>
    <row r="74" spans="1:47" x14ac:dyDescent="0.35">
      <c r="A74" s="10">
        <v>510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17"/>
      <c r="AA74" s="22">
        <f>IF(M$6-0.000001&lt;V74,IF(V74&lt;M$6+0.000001,A74,0),0)</f>
        <v>510</v>
      </c>
      <c r="AB74" s="22">
        <f>IF(M$6-0.000001&lt;V74,IF(V74&lt;M$6+0.000001,U74,0),0)</f>
        <v>0</v>
      </c>
      <c r="AC74" s="22">
        <f>IF($M$6-0.000001&lt;V74,IF(V74&lt;$M$6+0.000001,X74,0),0)</f>
        <v>0</v>
      </c>
      <c r="AD74" s="22">
        <f>IF($M$6-0.000001&lt;V74,IF(V74&lt;$M$6+0.000001,Y74,0),0)</f>
        <v>0</v>
      </c>
      <c r="AE74" s="22">
        <f>IF(M$6-0.000001&lt;V74,IF(V74&lt;M$6+0.000001,I74,0),0)</f>
        <v>0</v>
      </c>
      <c r="AF74" s="22">
        <f>IF($M$6-0.000001&lt;V74,IF(V74&lt;$M$6+0.000001,J74,0),0)</f>
        <v>0</v>
      </c>
      <c r="AG74" s="22">
        <f>IF($M$6-0.000001&lt;V74,IF(V74&lt;$M$6+0.000001,K74,0),0)</f>
        <v>0</v>
      </c>
      <c r="AH74" s="20"/>
      <c r="AI74" s="36"/>
      <c r="AJ74" s="36"/>
      <c r="AK74" s="36"/>
      <c r="AL74" s="36"/>
      <c r="AM74" s="20"/>
      <c r="AN74" s="20"/>
      <c r="AO74" s="22">
        <f>IF($M$6-0.000001&lt;V74,IF(V74&lt;$M$6+0.000001,AI74,0),0)</f>
        <v>0</v>
      </c>
      <c r="AP74" s="22">
        <f>IF($M$6-0.000001&lt;V74,IF(V74&lt;$M$6+0.000001,AJ74,0),0)</f>
        <v>0</v>
      </c>
      <c r="AQ74" s="20"/>
      <c r="AR74" s="20"/>
      <c r="AS74" s="20"/>
      <c r="AT74" s="20"/>
      <c r="AU74" s="30"/>
    </row>
    <row r="75" spans="1:47" x14ac:dyDescent="0.35">
      <c r="A75" s="10">
        <v>520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17"/>
      <c r="AA75" s="22">
        <f>IF(M$6-0.000001&lt;V75,IF(V75&lt;M$6+0.000001,A75,0),0)</f>
        <v>520</v>
      </c>
      <c r="AB75" s="22">
        <f>IF(M$6-0.000001&lt;V75,IF(V75&lt;M$6+0.000001,U75,0),0)</f>
        <v>0</v>
      </c>
      <c r="AC75" s="22">
        <f>IF($M$6-0.000001&lt;V75,IF(V75&lt;$M$6+0.000001,X75,0),0)</f>
        <v>0</v>
      </c>
      <c r="AD75" s="22">
        <f>IF($M$6-0.000001&lt;V75,IF(V75&lt;$M$6+0.000001,Y75,0),0)</f>
        <v>0</v>
      </c>
      <c r="AE75" s="22">
        <f>IF(M$6-0.000001&lt;V75,IF(V75&lt;M$6+0.000001,I75,0),0)</f>
        <v>0</v>
      </c>
      <c r="AF75" s="22">
        <f>IF($M$6-0.000001&lt;V75,IF(V75&lt;$M$6+0.000001,J75,0),0)</f>
        <v>0</v>
      </c>
      <c r="AG75" s="22">
        <f>IF($M$6-0.000001&lt;V75,IF(V75&lt;$M$6+0.000001,K75,0),0)</f>
        <v>0</v>
      </c>
      <c r="AH75" s="20"/>
      <c r="AI75" s="36"/>
      <c r="AJ75" s="36"/>
      <c r="AK75" s="36"/>
      <c r="AL75" s="36"/>
      <c r="AM75" s="20"/>
      <c r="AN75" s="20"/>
      <c r="AO75" s="22">
        <f>IF($M$6-0.000001&lt;V75,IF(V75&lt;$M$6+0.000001,AI75,0),0)</f>
        <v>0</v>
      </c>
      <c r="AP75" s="22">
        <f>IF($M$6-0.000001&lt;V75,IF(V75&lt;$M$6+0.000001,AJ75,0),0)</f>
        <v>0</v>
      </c>
      <c r="AQ75" s="20"/>
      <c r="AR75" s="20"/>
      <c r="AS75" s="20"/>
      <c r="AT75" s="20"/>
      <c r="AU75" s="30"/>
    </row>
    <row r="76" spans="1:47" x14ac:dyDescent="0.35">
      <c r="A76" s="10">
        <v>530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17"/>
      <c r="AA76" s="22">
        <f>IF(M$6-0.000001&lt;V76,IF(V76&lt;M$6+0.000001,A76,0),0)</f>
        <v>530</v>
      </c>
      <c r="AB76" s="22">
        <f>IF(M$6-0.000001&lt;V76,IF(V76&lt;M$6+0.000001,U76,0),0)</f>
        <v>0</v>
      </c>
      <c r="AC76" s="22">
        <f>IF($M$6-0.000001&lt;V76,IF(V76&lt;$M$6+0.000001,X76,0),0)</f>
        <v>0</v>
      </c>
      <c r="AD76" s="22">
        <f>IF($M$6-0.000001&lt;V76,IF(V76&lt;$M$6+0.000001,Y76,0),0)</f>
        <v>0</v>
      </c>
      <c r="AE76" s="22">
        <f>IF(M$6-0.000001&lt;V76,IF(V76&lt;M$6+0.000001,I76,0),0)</f>
        <v>0</v>
      </c>
      <c r="AF76" s="22">
        <f>IF($M$6-0.000001&lt;V76,IF(V76&lt;$M$6+0.000001,J76,0),0)</f>
        <v>0</v>
      </c>
      <c r="AG76" s="22">
        <f>IF($M$6-0.000001&lt;V76,IF(V76&lt;$M$6+0.000001,K76,0),0)</f>
        <v>0</v>
      </c>
      <c r="AH76" s="20"/>
      <c r="AI76" s="36"/>
      <c r="AJ76" s="36"/>
      <c r="AK76" s="36"/>
      <c r="AL76" s="36"/>
      <c r="AM76" s="20"/>
      <c r="AN76" s="20"/>
      <c r="AO76" s="22">
        <f>IF($M$6-0.000001&lt;V76,IF(V76&lt;$M$6+0.000001,AI76,0),0)</f>
        <v>0</v>
      </c>
      <c r="AP76" s="22">
        <f>IF($M$6-0.000001&lt;V76,IF(V76&lt;$M$6+0.000001,AJ76,0),0)</f>
        <v>0</v>
      </c>
      <c r="AQ76" s="20"/>
      <c r="AR76" s="20"/>
      <c r="AS76" s="20"/>
      <c r="AT76" s="20"/>
      <c r="AU76" s="30"/>
    </row>
    <row r="77" spans="1:47" x14ac:dyDescent="0.35">
      <c r="A77" s="10">
        <v>540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17"/>
      <c r="AA77" s="22">
        <f>IF(M$6-0.000001&lt;V77,IF(V77&lt;M$6+0.000001,A77,0),0)</f>
        <v>540</v>
      </c>
      <c r="AB77" s="22">
        <f>IF(M$6-0.000001&lt;V77,IF(V77&lt;M$6+0.000001,U77,0),0)</f>
        <v>0</v>
      </c>
      <c r="AC77" s="22">
        <f>IF($M$6-0.000001&lt;V77,IF(V77&lt;$M$6+0.000001,X77,0),0)</f>
        <v>0</v>
      </c>
      <c r="AD77" s="22">
        <f>IF($M$6-0.000001&lt;V77,IF(V77&lt;$M$6+0.000001,Y77,0),0)</f>
        <v>0</v>
      </c>
      <c r="AE77" s="22">
        <f>IF(M$6-0.000001&lt;V77,IF(V77&lt;M$6+0.000001,I77,0),0)</f>
        <v>0</v>
      </c>
      <c r="AF77" s="22">
        <f>IF($M$6-0.000001&lt;V77,IF(V77&lt;$M$6+0.000001,J77,0),0)</f>
        <v>0</v>
      </c>
      <c r="AG77" s="22">
        <f>IF($M$6-0.000001&lt;V77,IF(V77&lt;$M$6+0.000001,K77,0),0)</f>
        <v>0</v>
      </c>
      <c r="AH77" s="20"/>
      <c r="AI77" s="36"/>
      <c r="AJ77" s="36"/>
      <c r="AK77" s="36"/>
      <c r="AL77" s="36"/>
      <c r="AM77" s="20"/>
      <c r="AN77" s="20"/>
      <c r="AO77" s="22">
        <f>IF($M$6-0.000001&lt;V77,IF(V77&lt;$M$6+0.000001,AI77,0),0)</f>
        <v>0</v>
      </c>
      <c r="AP77" s="22">
        <f>IF($M$6-0.000001&lt;V77,IF(V77&lt;$M$6+0.000001,AJ77,0),0)</f>
        <v>0</v>
      </c>
      <c r="AQ77" s="20"/>
      <c r="AR77" s="20"/>
      <c r="AS77" s="20"/>
      <c r="AT77" s="20"/>
      <c r="AU77" s="30"/>
    </row>
    <row r="78" spans="1:47" x14ac:dyDescent="0.35">
      <c r="A78" s="10">
        <v>550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17"/>
      <c r="AA78" s="22">
        <f>IF(M$6-0.000001&lt;V78,IF(V78&lt;M$6+0.000001,A78,0),0)</f>
        <v>550</v>
      </c>
      <c r="AB78" s="22">
        <f>IF(M$6-0.000001&lt;V78,IF(V78&lt;M$6+0.000001,U78,0),0)</f>
        <v>0</v>
      </c>
      <c r="AC78" s="22">
        <f>IF($M$6-0.000001&lt;V78,IF(V78&lt;$M$6+0.000001,X78,0),0)</f>
        <v>0</v>
      </c>
      <c r="AD78" s="22">
        <f>IF($M$6-0.000001&lt;V78,IF(V78&lt;$M$6+0.000001,Y78,0),0)</f>
        <v>0</v>
      </c>
      <c r="AE78" s="22">
        <f>IF(M$6-0.000001&lt;V78,IF(V78&lt;M$6+0.000001,I78,0),0)</f>
        <v>0</v>
      </c>
      <c r="AF78" s="22">
        <f>IF($M$6-0.000001&lt;V78,IF(V78&lt;$M$6+0.000001,J78,0),0)</f>
        <v>0</v>
      </c>
      <c r="AG78" s="22">
        <f>IF($M$6-0.000001&lt;V78,IF(V78&lt;$M$6+0.000001,K78,0),0)</f>
        <v>0</v>
      </c>
      <c r="AH78" s="20"/>
      <c r="AI78" s="36"/>
      <c r="AJ78" s="36"/>
      <c r="AK78" s="36"/>
      <c r="AL78" s="36"/>
      <c r="AM78" s="20"/>
      <c r="AN78" s="20"/>
      <c r="AO78" s="22">
        <f>IF($M$6-0.000001&lt;V78,IF(V78&lt;$M$6+0.000001,AI78,0),0)</f>
        <v>0</v>
      </c>
      <c r="AP78" s="22">
        <f>IF($M$6-0.000001&lt;V78,IF(V78&lt;$M$6+0.000001,AJ78,0),0)</f>
        <v>0</v>
      </c>
      <c r="AQ78" s="20"/>
      <c r="AR78" s="20"/>
      <c r="AS78" s="20"/>
      <c r="AT78" s="20"/>
      <c r="AU78" s="30"/>
    </row>
    <row r="79" spans="1:47" x14ac:dyDescent="0.35">
      <c r="A79" s="10">
        <v>560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17"/>
      <c r="AA79" s="22">
        <f>IF(M$6-0.000001&lt;V79,IF(V79&lt;M$6+0.000001,A79,0),0)</f>
        <v>560</v>
      </c>
      <c r="AB79" s="22">
        <f>IF(M$6-0.000001&lt;V79,IF(V79&lt;M$6+0.000001,U79,0),0)</f>
        <v>0</v>
      </c>
      <c r="AC79" s="22">
        <f>IF($M$6-0.000001&lt;V79,IF(V79&lt;$M$6+0.000001,X79,0),0)</f>
        <v>0</v>
      </c>
      <c r="AD79" s="22">
        <f>IF($M$6-0.000001&lt;V79,IF(V79&lt;$M$6+0.000001,Y79,0),0)</f>
        <v>0</v>
      </c>
      <c r="AE79" s="22">
        <f>IF(M$6-0.000001&lt;V79,IF(V79&lt;M$6+0.000001,I79,0),0)</f>
        <v>0</v>
      </c>
      <c r="AF79" s="22">
        <f>IF($M$6-0.000001&lt;V79,IF(V79&lt;$M$6+0.000001,J79,0),0)</f>
        <v>0</v>
      </c>
      <c r="AG79" s="22">
        <f>IF($M$6-0.000001&lt;V79,IF(V79&lt;$M$6+0.000001,K79,0),0)</f>
        <v>0</v>
      </c>
      <c r="AH79" s="20"/>
      <c r="AI79" s="36"/>
      <c r="AJ79" s="36"/>
      <c r="AK79" s="36"/>
      <c r="AL79" s="36"/>
      <c r="AM79" s="20"/>
      <c r="AN79" s="20"/>
      <c r="AO79" s="22">
        <f>IF($M$6-0.000001&lt;V79,IF(V79&lt;$M$6+0.000001,AI79,0),0)</f>
        <v>0</v>
      </c>
      <c r="AP79" s="22">
        <f>IF($M$6-0.000001&lt;V79,IF(V79&lt;$M$6+0.000001,AJ79,0),0)</f>
        <v>0</v>
      </c>
      <c r="AQ79" s="20"/>
      <c r="AR79" s="20"/>
      <c r="AS79" s="20"/>
      <c r="AT79" s="20"/>
      <c r="AU79" s="30"/>
    </row>
    <row r="80" spans="1:47" x14ac:dyDescent="0.35">
      <c r="A80" s="10">
        <v>570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17"/>
      <c r="AA80" s="22">
        <f>IF(M$6-0.000001&lt;V80,IF(V80&lt;M$6+0.000001,A80,0),0)</f>
        <v>570</v>
      </c>
      <c r="AB80" s="22">
        <f>IF(M$6-0.000001&lt;V80,IF(V80&lt;M$6+0.000001,U80,0),0)</f>
        <v>0</v>
      </c>
      <c r="AC80" s="22">
        <f>IF($M$6-0.000001&lt;V80,IF(V80&lt;$M$6+0.000001,X80,0),0)</f>
        <v>0</v>
      </c>
      <c r="AD80" s="22">
        <f>IF($M$6-0.000001&lt;V80,IF(V80&lt;$M$6+0.000001,Y80,0),0)</f>
        <v>0</v>
      </c>
      <c r="AE80" s="22">
        <f>IF(M$6-0.000001&lt;V80,IF(V80&lt;M$6+0.000001,I80,0),0)</f>
        <v>0</v>
      </c>
      <c r="AF80" s="22">
        <f>IF($M$6-0.000001&lt;V80,IF(V80&lt;$M$6+0.000001,J80,0),0)</f>
        <v>0</v>
      </c>
      <c r="AG80" s="22">
        <f>IF($M$6-0.000001&lt;V80,IF(V80&lt;$M$6+0.000001,K80,0),0)</f>
        <v>0</v>
      </c>
      <c r="AH80" s="20"/>
      <c r="AI80" s="36"/>
      <c r="AJ80" s="36"/>
      <c r="AK80" s="36"/>
      <c r="AL80" s="36"/>
      <c r="AM80" s="20"/>
      <c r="AN80" s="20"/>
      <c r="AO80" s="22">
        <f>IF($M$6-0.000001&lt;V80,IF(V80&lt;$M$6+0.000001,AI80,0),0)</f>
        <v>0</v>
      </c>
      <c r="AP80" s="22">
        <f>IF($M$6-0.000001&lt;V80,IF(V80&lt;$M$6+0.000001,AJ80,0),0)</f>
        <v>0</v>
      </c>
      <c r="AQ80" s="20"/>
      <c r="AR80" s="20"/>
      <c r="AS80" s="20"/>
      <c r="AT80" s="20"/>
      <c r="AU80" s="30"/>
    </row>
    <row r="81" spans="1:47" x14ac:dyDescent="0.35">
      <c r="A81" s="10">
        <v>580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17"/>
      <c r="AA81" s="22">
        <f>IF(M$6-0.000001&lt;V81,IF(V81&lt;M$6+0.000001,A81,0),0)</f>
        <v>580</v>
      </c>
      <c r="AB81" s="22">
        <f>IF(M$6-0.000001&lt;V81,IF(V81&lt;M$6+0.000001,U81,0),0)</f>
        <v>0</v>
      </c>
      <c r="AC81" s="22">
        <f>IF($M$6-0.000001&lt;V81,IF(V81&lt;$M$6+0.000001,X81,0),0)</f>
        <v>0</v>
      </c>
      <c r="AD81" s="22">
        <f>IF($M$6-0.000001&lt;V81,IF(V81&lt;$M$6+0.000001,Y81,0),0)</f>
        <v>0</v>
      </c>
      <c r="AE81" s="22">
        <f>IF(M$6-0.000001&lt;V81,IF(V81&lt;M$6+0.000001,I81,0),0)</f>
        <v>0</v>
      </c>
      <c r="AF81" s="22">
        <f>IF($M$6-0.000001&lt;V81,IF(V81&lt;$M$6+0.000001,J81,0),0)</f>
        <v>0</v>
      </c>
      <c r="AG81" s="22">
        <f>IF($M$6-0.000001&lt;V81,IF(V81&lt;$M$6+0.000001,K81,0),0)</f>
        <v>0</v>
      </c>
      <c r="AH81" s="20"/>
      <c r="AI81" s="36"/>
      <c r="AJ81" s="36"/>
      <c r="AK81" s="36"/>
      <c r="AL81" s="36"/>
      <c r="AM81" s="20"/>
      <c r="AN81" s="20"/>
      <c r="AO81" s="22">
        <f>IF($M$6-0.000001&lt;V81,IF(V81&lt;$M$6+0.000001,AI81,0),0)</f>
        <v>0</v>
      </c>
      <c r="AP81" s="22">
        <f>IF($M$6-0.000001&lt;V81,IF(V81&lt;$M$6+0.000001,AJ81,0),0)</f>
        <v>0</v>
      </c>
      <c r="AQ81" s="20"/>
      <c r="AR81" s="20"/>
      <c r="AS81" s="20"/>
      <c r="AT81" s="20"/>
      <c r="AU81" s="30"/>
    </row>
    <row r="82" spans="1:47" x14ac:dyDescent="0.35">
      <c r="A82" s="10">
        <v>590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17"/>
      <c r="AA82" s="22">
        <f>IF(M$6-0.000001&lt;V82,IF(V82&lt;M$6+0.000001,A82,0),0)</f>
        <v>590</v>
      </c>
      <c r="AB82" s="22">
        <f>IF(M$6-0.000001&lt;V82,IF(V82&lt;M$6+0.000001,U82,0),0)</f>
        <v>0</v>
      </c>
      <c r="AC82" s="22">
        <f>IF($M$6-0.000001&lt;V82,IF(V82&lt;$M$6+0.000001,X82,0),0)</f>
        <v>0</v>
      </c>
      <c r="AD82" s="22">
        <f>IF($M$6-0.000001&lt;V82,IF(V82&lt;$M$6+0.000001,Y82,0),0)</f>
        <v>0</v>
      </c>
      <c r="AE82" s="22">
        <f>IF(M$6-0.000001&lt;V82,IF(V82&lt;M$6+0.000001,I82,0),0)</f>
        <v>0</v>
      </c>
      <c r="AF82" s="22">
        <f>IF($M$6-0.000001&lt;V82,IF(V82&lt;$M$6+0.000001,J82,0),0)</f>
        <v>0</v>
      </c>
      <c r="AG82" s="22">
        <f>IF($M$6-0.000001&lt;V82,IF(V82&lt;$M$6+0.000001,K82,0),0)</f>
        <v>0</v>
      </c>
      <c r="AH82" s="20"/>
      <c r="AI82" s="36"/>
      <c r="AJ82" s="36"/>
      <c r="AK82" s="36"/>
      <c r="AL82" s="36"/>
      <c r="AM82" s="20"/>
      <c r="AN82" s="20"/>
      <c r="AO82" s="22">
        <f>IF($M$6-0.000001&lt;V82,IF(V82&lt;$M$6+0.000001,AI82,0),0)</f>
        <v>0</v>
      </c>
      <c r="AP82" s="22">
        <f>IF($M$6-0.000001&lt;V82,IF(V82&lt;$M$6+0.000001,AJ82,0),0)</f>
        <v>0</v>
      </c>
      <c r="AQ82" s="20"/>
      <c r="AR82" s="20"/>
      <c r="AS82" s="20"/>
      <c r="AT82" s="20"/>
      <c r="AU82" s="30"/>
    </row>
    <row r="83" spans="1:47" x14ac:dyDescent="0.35">
      <c r="A83" s="10">
        <v>600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17"/>
      <c r="AA83" s="22">
        <f>IF(M$6-0.000001&lt;V83,IF(V83&lt;M$6+0.000001,A83,0),0)</f>
        <v>600</v>
      </c>
      <c r="AB83" s="22">
        <f>IF(M$6-0.000001&lt;V83,IF(V83&lt;M$6+0.000001,U83,0),0)</f>
        <v>0</v>
      </c>
      <c r="AC83" s="22">
        <f>IF($M$6-0.000001&lt;V83,IF(V83&lt;$M$6+0.000001,X83,0),0)</f>
        <v>0</v>
      </c>
      <c r="AD83" s="22">
        <f>IF($M$6-0.000001&lt;V83,IF(V83&lt;$M$6+0.000001,Y83,0),0)</f>
        <v>0</v>
      </c>
      <c r="AE83" s="22">
        <f>IF(M$6-0.000001&lt;V83,IF(V83&lt;M$6+0.000001,I83,0),0)</f>
        <v>0</v>
      </c>
      <c r="AF83" s="22">
        <f>IF($M$6-0.000001&lt;V83,IF(V83&lt;$M$6+0.000001,J83,0),0)</f>
        <v>0</v>
      </c>
      <c r="AG83" s="22">
        <f>IF($M$6-0.000001&lt;V83,IF(V83&lt;$M$6+0.000001,K83,0),0)</f>
        <v>0</v>
      </c>
      <c r="AH83" s="20"/>
      <c r="AI83" s="36"/>
      <c r="AJ83" s="36"/>
      <c r="AK83" s="36"/>
      <c r="AL83" s="36"/>
      <c r="AM83" s="20"/>
      <c r="AN83" s="20"/>
      <c r="AO83" s="22">
        <f>IF($M$6-0.000001&lt;V83,IF(V83&lt;$M$6+0.000001,AI83,0),0)</f>
        <v>0</v>
      </c>
      <c r="AP83" s="22">
        <f>IF($M$6-0.000001&lt;V83,IF(V83&lt;$M$6+0.000001,AJ83,0),0)</f>
        <v>0</v>
      </c>
      <c r="AQ83" s="20"/>
      <c r="AR83" s="20"/>
      <c r="AS83" s="20"/>
      <c r="AT83" s="20"/>
      <c r="AU83" s="30"/>
    </row>
    <row r="84" spans="1:47" x14ac:dyDescent="0.35">
      <c r="A84" s="10">
        <v>610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17"/>
      <c r="AA84" s="22">
        <f>IF(M$6-0.000001&lt;V84,IF(V84&lt;M$6+0.000001,A84,0),0)</f>
        <v>610</v>
      </c>
      <c r="AB84" s="22">
        <f>IF(M$6-0.000001&lt;V84,IF(V84&lt;M$6+0.000001,U84,0),0)</f>
        <v>0</v>
      </c>
      <c r="AC84" s="22">
        <f>IF($M$6-0.000001&lt;V84,IF(V84&lt;$M$6+0.000001,X84,0),0)</f>
        <v>0</v>
      </c>
      <c r="AD84" s="22">
        <f>IF($M$6-0.000001&lt;V84,IF(V84&lt;$M$6+0.000001,Y84,0),0)</f>
        <v>0</v>
      </c>
      <c r="AE84" s="22">
        <f>IF(M$6-0.000001&lt;V84,IF(V84&lt;M$6+0.000001,I84,0),0)</f>
        <v>0</v>
      </c>
      <c r="AF84" s="22">
        <f>IF($M$6-0.000001&lt;V84,IF(V84&lt;$M$6+0.000001,J84,0),0)</f>
        <v>0</v>
      </c>
      <c r="AG84" s="22">
        <f>IF($M$6-0.000001&lt;V84,IF(V84&lt;$M$6+0.000001,K84,0),0)</f>
        <v>0</v>
      </c>
      <c r="AH84" s="20"/>
      <c r="AI84" s="36"/>
      <c r="AJ84" s="36"/>
      <c r="AK84" s="36"/>
      <c r="AL84" s="36"/>
      <c r="AM84" s="20"/>
      <c r="AN84" s="20"/>
      <c r="AO84" s="22">
        <f>IF($M$6-0.000001&lt;V84,IF(V84&lt;$M$6+0.000001,AI84,0),0)</f>
        <v>0</v>
      </c>
      <c r="AP84" s="22">
        <f>IF($M$6-0.000001&lt;V84,IF(V84&lt;$M$6+0.000001,AJ84,0),0)</f>
        <v>0</v>
      </c>
      <c r="AQ84" s="20"/>
      <c r="AR84" s="20"/>
      <c r="AS84" s="20"/>
      <c r="AT84" s="20"/>
      <c r="AU84" s="30"/>
    </row>
    <row r="85" spans="1:47" x14ac:dyDescent="0.35">
      <c r="A85" s="10">
        <v>620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17"/>
      <c r="AA85" s="22">
        <f>IF(M$6-0.000001&lt;V85,IF(V85&lt;M$6+0.000001,A85,0),0)</f>
        <v>620</v>
      </c>
      <c r="AB85" s="22">
        <f>IF(M$6-0.000001&lt;V85,IF(V85&lt;M$6+0.000001,U85,0),0)</f>
        <v>0</v>
      </c>
      <c r="AC85" s="22">
        <f>IF($M$6-0.000001&lt;V85,IF(V85&lt;$M$6+0.000001,X85,0),0)</f>
        <v>0</v>
      </c>
      <c r="AD85" s="22">
        <f>IF($M$6-0.000001&lt;V85,IF(V85&lt;$M$6+0.000001,Y85,0),0)</f>
        <v>0</v>
      </c>
      <c r="AE85" s="22">
        <f>IF(M$6-0.000001&lt;V85,IF(V85&lt;M$6+0.000001,I85,0),0)</f>
        <v>0</v>
      </c>
      <c r="AF85" s="22">
        <f>IF($M$6-0.000001&lt;V85,IF(V85&lt;$M$6+0.000001,J85,0),0)</f>
        <v>0</v>
      </c>
      <c r="AG85" s="22">
        <f>IF($M$6-0.000001&lt;V85,IF(V85&lt;$M$6+0.000001,K85,0),0)</f>
        <v>0</v>
      </c>
      <c r="AH85" s="20"/>
      <c r="AI85" s="36"/>
      <c r="AJ85" s="36"/>
      <c r="AK85" s="36"/>
      <c r="AL85" s="36"/>
      <c r="AM85" s="20"/>
      <c r="AN85" s="20"/>
      <c r="AO85" s="22">
        <f>IF($M$6-0.000001&lt;V85,IF(V85&lt;$M$6+0.000001,AI85,0),0)</f>
        <v>0</v>
      </c>
      <c r="AP85" s="22">
        <f>IF($M$6-0.000001&lt;V85,IF(V85&lt;$M$6+0.000001,AJ85,0),0)</f>
        <v>0</v>
      </c>
      <c r="AQ85" s="20"/>
      <c r="AR85" s="20"/>
      <c r="AS85" s="20"/>
      <c r="AT85" s="20"/>
      <c r="AU85" s="30"/>
    </row>
    <row r="86" spans="1:47" x14ac:dyDescent="0.35">
      <c r="A86" s="10">
        <v>630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17"/>
      <c r="AA86" s="22">
        <f>IF(M$6-0.000001&lt;V86,IF(V86&lt;M$6+0.000001,A86,0),0)</f>
        <v>630</v>
      </c>
      <c r="AB86" s="22">
        <f>IF(M$6-0.000001&lt;V86,IF(V86&lt;M$6+0.000001,U86,0),0)</f>
        <v>0</v>
      </c>
      <c r="AC86" s="22">
        <f>IF($M$6-0.000001&lt;V86,IF(V86&lt;$M$6+0.000001,X86,0),0)</f>
        <v>0</v>
      </c>
      <c r="AD86" s="22">
        <f>IF($M$6-0.000001&lt;V86,IF(V86&lt;$M$6+0.000001,Y86,0),0)</f>
        <v>0</v>
      </c>
      <c r="AE86" s="22">
        <f>IF(M$6-0.000001&lt;V86,IF(V86&lt;M$6+0.000001,I86,0),0)</f>
        <v>0</v>
      </c>
      <c r="AF86" s="22">
        <f>IF($M$6-0.000001&lt;V86,IF(V86&lt;$M$6+0.000001,J86,0),0)</f>
        <v>0</v>
      </c>
      <c r="AG86" s="22">
        <f>IF($M$6-0.000001&lt;V86,IF(V86&lt;$M$6+0.000001,K86,0),0)</f>
        <v>0</v>
      </c>
      <c r="AH86" s="20"/>
      <c r="AI86" s="36"/>
      <c r="AJ86" s="36"/>
      <c r="AK86" s="36"/>
      <c r="AL86" s="36"/>
      <c r="AM86" s="20"/>
      <c r="AN86" s="20"/>
      <c r="AO86" s="22">
        <f>IF($M$6-0.000001&lt;V86,IF(V86&lt;$M$6+0.000001,AI86,0),0)</f>
        <v>0</v>
      </c>
      <c r="AP86" s="22">
        <f>IF($M$6-0.000001&lt;V86,IF(V86&lt;$M$6+0.000001,AJ86,0),0)</f>
        <v>0</v>
      </c>
      <c r="AQ86" s="20"/>
      <c r="AR86" s="20"/>
      <c r="AS86" s="20"/>
      <c r="AT86" s="20"/>
      <c r="AU86" s="30"/>
    </row>
    <row r="87" spans="1:47" x14ac:dyDescent="0.35">
      <c r="A87" s="10">
        <v>640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17"/>
      <c r="AA87" s="22">
        <f>IF(M$6-0.000001&lt;V87,IF(V87&lt;M$6+0.000001,A87,0),0)</f>
        <v>640</v>
      </c>
      <c r="AB87" s="22">
        <f>IF(M$6-0.000001&lt;V87,IF(V87&lt;M$6+0.000001,U87,0),0)</f>
        <v>0</v>
      </c>
      <c r="AC87" s="22">
        <f>IF($M$6-0.000001&lt;V87,IF(V87&lt;$M$6+0.000001,X87,0),0)</f>
        <v>0</v>
      </c>
      <c r="AD87" s="22">
        <f>IF($M$6-0.000001&lt;V87,IF(V87&lt;$M$6+0.000001,Y87,0),0)</f>
        <v>0</v>
      </c>
      <c r="AE87" s="22">
        <f>IF(M$6-0.000001&lt;V87,IF(V87&lt;M$6+0.000001,I87,0),0)</f>
        <v>0</v>
      </c>
      <c r="AF87" s="22">
        <f>IF($M$6-0.000001&lt;V87,IF(V87&lt;$M$6+0.000001,J87,0),0)</f>
        <v>0</v>
      </c>
      <c r="AG87" s="22">
        <f>IF($M$6-0.000001&lt;V87,IF(V87&lt;$M$6+0.000001,K87,0),0)</f>
        <v>0</v>
      </c>
      <c r="AH87" s="20"/>
      <c r="AI87" s="36"/>
      <c r="AJ87" s="36"/>
      <c r="AK87" s="36"/>
      <c r="AL87" s="36"/>
      <c r="AM87" s="20"/>
      <c r="AN87" s="20"/>
      <c r="AO87" s="22">
        <f>IF($M$6-0.000001&lt;V87,IF(V87&lt;$M$6+0.000001,AI87,0),0)</f>
        <v>0</v>
      </c>
      <c r="AP87" s="22">
        <f>IF($M$6-0.000001&lt;V87,IF(V87&lt;$M$6+0.000001,AJ87,0),0)</f>
        <v>0</v>
      </c>
      <c r="AQ87" s="20"/>
      <c r="AR87" s="20"/>
      <c r="AS87" s="20"/>
      <c r="AT87" s="20"/>
      <c r="AU87" s="30"/>
    </row>
    <row r="88" spans="1:47" x14ac:dyDescent="0.35">
      <c r="A88" s="10">
        <v>650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17"/>
      <c r="AA88" s="22">
        <f>IF(M$6-0.000001&lt;V88,IF(V88&lt;M$6+0.000001,A88,0),0)</f>
        <v>650</v>
      </c>
      <c r="AB88" s="22">
        <f>IF(M$6-0.000001&lt;V88,IF(V88&lt;M$6+0.000001,U88,0),0)</f>
        <v>0</v>
      </c>
      <c r="AC88" s="22">
        <f>IF($M$6-0.000001&lt;V88,IF(V88&lt;$M$6+0.000001,X88,0),0)</f>
        <v>0</v>
      </c>
      <c r="AD88" s="22">
        <f>IF($M$6-0.000001&lt;V88,IF(V88&lt;$M$6+0.000001,Y88,0),0)</f>
        <v>0</v>
      </c>
      <c r="AE88" s="22">
        <f>IF(M$6-0.000001&lt;V88,IF(V88&lt;M$6+0.000001,I88,0),0)</f>
        <v>0</v>
      </c>
      <c r="AF88" s="22">
        <f>IF($M$6-0.000001&lt;V88,IF(V88&lt;$M$6+0.000001,J88,0),0)</f>
        <v>0</v>
      </c>
      <c r="AG88" s="22">
        <f>IF($M$6-0.000001&lt;V88,IF(V88&lt;$M$6+0.000001,K88,0),0)</f>
        <v>0</v>
      </c>
      <c r="AH88" s="20"/>
      <c r="AI88" s="36"/>
      <c r="AJ88" s="36"/>
      <c r="AK88" s="36"/>
      <c r="AL88" s="36"/>
      <c r="AM88" s="20"/>
      <c r="AN88" s="20"/>
      <c r="AO88" s="22">
        <f>IF($M$6-0.000001&lt;V88,IF(V88&lt;$M$6+0.000001,AI88,0),0)</f>
        <v>0</v>
      </c>
      <c r="AP88" s="22">
        <f>IF($M$6-0.000001&lt;V88,IF(V88&lt;$M$6+0.000001,AJ88,0),0)</f>
        <v>0</v>
      </c>
      <c r="AQ88" s="20"/>
      <c r="AR88" s="20"/>
      <c r="AS88" s="20"/>
      <c r="AT88" s="20"/>
      <c r="AU88" s="30"/>
    </row>
    <row r="89" spans="1:47" x14ac:dyDescent="0.35">
      <c r="A89" s="10">
        <v>660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17"/>
      <c r="AA89" s="22">
        <f>IF(M$6-0.000001&lt;V89,IF(V89&lt;M$6+0.000001,A89,0),0)</f>
        <v>660</v>
      </c>
      <c r="AB89" s="22">
        <f>IF(M$6-0.000001&lt;V89,IF(V89&lt;M$6+0.000001,U89,0),0)</f>
        <v>0</v>
      </c>
      <c r="AC89" s="22">
        <f>IF($M$6-0.000001&lt;V89,IF(V89&lt;$M$6+0.000001,X89,0),0)</f>
        <v>0</v>
      </c>
      <c r="AD89" s="22">
        <f>IF($M$6-0.000001&lt;V89,IF(V89&lt;$M$6+0.000001,Y89,0),0)</f>
        <v>0</v>
      </c>
      <c r="AE89" s="22">
        <f>IF(M$6-0.000001&lt;V89,IF(V89&lt;M$6+0.000001,I89,0),0)</f>
        <v>0</v>
      </c>
      <c r="AF89" s="22">
        <f>IF($M$6-0.000001&lt;V89,IF(V89&lt;$M$6+0.000001,J89,0),0)</f>
        <v>0</v>
      </c>
      <c r="AG89" s="22">
        <f>IF($M$6-0.000001&lt;V89,IF(V89&lt;$M$6+0.000001,K89,0),0)</f>
        <v>0</v>
      </c>
      <c r="AH89" s="20"/>
      <c r="AI89" s="36"/>
      <c r="AJ89" s="36"/>
      <c r="AK89" s="36"/>
      <c r="AL89" s="36"/>
      <c r="AM89" s="20"/>
      <c r="AN89" s="20"/>
      <c r="AO89" s="22">
        <f>IF($M$6-0.000001&lt;V89,IF(V89&lt;$M$6+0.000001,AI89,0),0)</f>
        <v>0</v>
      </c>
      <c r="AP89" s="22">
        <f>IF($M$6-0.000001&lt;V89,IF(V89&lt;$M$6+0.000001,AJ89,0),0)</f>
        <v>0</v>
      </c>
      <c r="AQ89" s="20"/>
      <c r="AR89" s="20"/>
      <c r="AS89" s="20"/>
      <c r="AT89" s="20"/>
      <c r="AU89" s="30"/>
    </row>
    <row r="90" spans="1:47" x14ac:dyDescent="0.35">
      <c r="A90" s="10">
        <v>670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17"/>
      <c r="AA90" s="22">
        <f>IF(M$6-0.000001&lt;V90,IF(V90&lt;M$6+0.000001,A90,0),0)</f>
        <v>670</v>
      </c>
      <c r="AB90" s="22">
        <f>IF(M$6-0.000001&lt;V90,IF(V90&lt;M$6+0.000001,U90,0),0)</f>
        <v>0</v>
      </c>
      <c r="AC90" s="22">
        <f>IF($M$6-0.000001&lt;V90,IF(V90&lt;$M$6+0.000001,X90,0),0)</f>
        <v>0</v>
      </c>
      <c r="AD90" s="22">
        <f>IF($M$6-0.000001&lt;V90,IF(V90&lt;$M$6+0.000001,Y90,0),0)</f>
        <v>0</v>
      </c>
      <c r="AE90" s="22">
        <f>IF(M$6-0.000001&lt;V90,IF(V90&lt;M$6+0.000001,I90,0),0)</f>
        <v>0</v>
      </c>
      <c r="AF90" s="22">
        <f>IF($M$6-0.000001&lt;V90,IF(V90&lt;$M$6+0.000001,J90,0),0)</f>
        <v>0</v>
      </c>
      <c r="AG90" s="22">
        <f>IF($M$6-0.000001&lt;V90,IF(V90&lt;$M$6+0.000001,K90,0),0)</f>
        <v>0</v>
      </c>
      <c r="AH90" s="20"/>
      <c r="AI90" s="36"/>
      <c r="AJ90" s="36"/>
      <c r="AK90" s="36"/>
      <c r="AL90" s="36"/>
      <c r="AM90" s="20"/>
      <c r="AN90" s="20"/>
      <c r="AO90" s="22">
        <f>IF($M$6-0.000001&lt;V90,IF(V90&lt;$M$6+0.000001,AI90,0),0)</f>
        <v>0</v>
      </c>
      <c r="AP90" s="22">
        <f>IF($M$6-0.000001&lt;V90,IF(V90&lt;$M$6+0.000001,AJ90,0),0)</f>
        <v>0</v>
      </c>
      <c r="AQ90" s="20"/>
      <c r="AR90" s="20"/>
      <c r="AS90" s="20"/>
      <c r="AT90" s="20"/>
      <c r="AU90" s="30"/>
    </row>
    <row r="91" spans="1:47" x14ac:dyDescent="0.35">
      <c r="A91" s="10">
        <v>680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17"/>
      <c r="AA91" s="22">
        <f>IF(M$6-0.000001&lt;V91,IF(V91&lt;M$6+0.000001,A91,0),0)</f>
        <v>680</v>
      </c>
      <c r="AB91" s="22">
        <f>IF(M$6-0.000001&lt;V91,IF(V91&lt;M$6+0.000001,U91,0),0)</f>
        <v>0</v>
      </c>
      <c r="AC91" s="22">
        <f>IF($M$6-0.000001&lt;V91,IF(V91&lt;$M$6+0.000001,X91,0),0)</f>
        <v>0</v>
      </c>
      <c r="AD91" s="22">
        <f>IF($M$6-0.000001&lt;V91,IF(V91&lt;$M$6+0.000001,Y91,0),0)</f>
        <v>0</v>
      </c>
      <c r="AE91" s="22">
        <f>IF(M$6-0.000001&lt;V91,IF(V91&lt;M$6+0.000001,I91,0),0)</f>
        <v>0</v>
      </c>
      <c r="AF91" s="22">
        <f>IF($M$6-0.000001&lt;V91,IF(V91&lt;$M$6+0.000001,J91,0),0)</f>
        <v>0</v>
      </c>
      <c r="AG91" s="22">
        <f>IF($M$6-0.000001&lt;V91,IF(V91&lt;$M$6+0.000001,K91,0),0)</f>
        <v>0</v>
      </c>
      <c r="AH91" s="20"/>
      <c r="AI91" s="36"/>
      <c r="AJ91" s="36"/>
      <c r="AK91" s="36"/>
      <c r="AL91" s="36"/>
      <c r="AM91" s="20"/>
      <c r="AN91" s="20"/>
      <c r="AO91" s="22">
        <f>IF($M$6-0.000001&lt;V91,IF(V91&lt;$M$6+0.000001,AI91,0),0)</f>
        <v>0</v>
      </c>
      <c r="AP91" s="22">
        <f>IF($M$6-0.000001&lt;V91,IF(V91&lt;$M$6+0.000001,AJ91,0),0)</f>
        <v>0</v>
      </c>
      <c r="AQ91" s="20"/>
      <c r="AR91" s="20"/>
      <c r="AS91" s="20"/>
      <c r="AT91" s="20"/>
      <c r="AU91" s="30"/>
    </row>
    <row r="92" spans="1:47" x14ac:dyDescent="0.35">
      <c r="A92" s="10">
        <v>690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17"/>
      <c r="AA92" s="22">
        <f>IF(M$6-0.000001&lt;V92,IF(V92&lt;M$6+0.000001,A92,0),0)</f>
        <v>690</v>
      </c>
      <c r="AB92" s="22">
        <f>IF(M$6-0.000001&lt;V92,IF(V92&lt;M$6+0.000001,U92,0),0)</f>
        <v>0</v>
      </c>
      <c r="AC92" s="22">
        <f>IF($M$6-0.000001&lt;V92,IF(V92&lt;$M$6+0.000001,X92,0),0)</f>
        <v>0</v>
      </c>
      <c r="AD92" s="22">
        <f>IF($M$6-0.000001&lt;V92,IF(V92&lt;$M$6+0.000001,Y92,0),0)</f>
        <v>0</v>
      </c>
      <c r="AE92" s="22">
        <f>IF(M$6-0.000001&lt;V92,IF(V92&lt;M$6+0.000001,I92,0),0)</f>
        <v>0</v>
      </c>
      <c r="AF92" s="22">
        <f>IF($M$6-0.000001&lt;V92,IF(V92&lt;$M$6+0.000001,J92,0),0)</f>
        <v>0</v>
      </c>
      <c r="AG92" s="22">
        <f>IF($M$6-0.000001&lt;V92,IF(V92&lt;$M$6+0.000001,K92,0),0)</f>
        <v>0</v>
      </c>
      <c r="AH92" s="20"/>
      <c r="AI92" s="36"/>
      <c r="AJ92" s="36"/>
      <c r="AK92" s="36"/>
      <c r="AL92" s="36"/>
      <c r="AM92" s="20"/>
      <c r="AN92" s="20"/>
      <c r="AO92" s="22">
        <f>IF($M$6-0.000001&lt;V92,IF(V92&lt;$M$6+0.000001,AI92,0),0)</f>
        <v>0</v>
      </c>
      <c r="AP92" s="22">
        <f>IF($M$6-0.000001&lt;V92,IF(V92&lt;$M$6+0.000001,AJ92,0),0)</f>
        <v>0</v>
      </c>
      <c r="AQ92" s="20"/>
      <c r="AR92" s="20"/>
      <c r="AS92" s="20"/>
      <c r="AT92" s="20"/>
      <c r="AU92" s="30"/>
    </row>
    <row r="93" spans="1:47" x14ac:dyDescent="0.35">
      <c r="A93" s="10">
        <v>700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17"/>
      <c r="AA93" s="22">
        <f>IF(M$6-0.000001&lt;V93,IF(V93&lt;M$6+0.000001,A93,0),0)</f>
        <v>700</v>
      </c>
      <c r="AB93" s="22">
        <f>IF(M$6-0.000001&lt;V93,IF(V93&lt;M$6+0.000001,U93,0),0)</f>
        <v>0</v>
      </c>
      <c r="AC93" s="22">
        <f>IF($M$6-0.000001&lt;V93,IF(V93&lt;$M$6+0.000001,X93,0),0)</f>
        <v>0</v>
      </c>
      <c r="AD93" s="22">
        <f>IF($M$6-0.000001&lt;V93,IF(V93&lt;$M$6+0.000001,Y93,0),0)</f>
        <v>0</v>
      </c>
      <c r="AE93" s="22">
        <f>IF(M$6-0.000001&lt;V93,IF(V93&lt;M$6+0.000001,I93,0),0)</f>
        <v>0</v>
      </c>
      <c r="AF93" s="22">
        <f>IF($M$6-0.000001&lt;V93,IF(V93&lt;$M$6+0.000001,J93,0),0)</f>
        <v>0</v>
      </c>
      <c r="AG93" s="22">
        <f>IF($M$6-0.000001&lt;V93,IF(V93&lt;$M$6+0.000001,K93,0),0)</f>
        <v>0</v>
      </c>
      <c r="AH93" s="20"/>
      <c r="AI93" s="36"/>
      <c r="AJ93" s="36"/>
      <c r="AK93" s="36"/>
      <c r="AL93" s="36"/>
      <c r="AM93" s="20"/>
      <c r="AN93" s="20"/>
      <c r="AO93" s="22">
        <f>IF($M$6-0.000001&lt;V93,IF(V93&lt;$M$6+0.000001,AI93,0),0)</f>
        <v>0</v>
      </c>
      <c r="AP93" s="22">
        <f>IF($M$6-0.000001&lt;V93,IF(V93&lt;$M$6+0.000001,AJ93,0),0)</f>
        <v>0</v>
      </c>
      <c r="AQ93" s="20"/>
      <c r="AR93" s="20"/>
      <c r="AS93" s="20"/>
      <c r="AT93" s="20"/>
      <c r="AU93" s="30"/>
    </row>
    <row r="94" spans="1:47" x14ac:dyDescent="0.35">
      <c r="A94" s="10">
        <v>710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17"/>
      <c r="AA94" s="22">
        <f>IF(M$6-0.000001&lt;V94,IF(V94&lt;M$6+0.000001,A94,0),0)</f>
        <v>710</v>
      </c>
      <c r="AB94" s="22">
        <f>IF(M$6-0.000001&lt;V94,IF(V94&lt;M$6+0.000001,U94,0),0)</f>
        <v>0</v>
      </c>
      <c r="AC94" s="22">
        <f>IF($M$6-0.000001&lt;V94,IF(V94&lt;$M$6+0.000001,X94,0),0)</f>
        <v>0</v>
      </c>
      <c r="AD94" s="22">
        <f>IF($M$6-0.000001&lt;V94,IF(V94&lt;$M$6+0.000001,Y94,0),0)</f>
        <v>0</v>
      </c>
      <c r="AE94" s="22">
        <f>IF(M$6-0.000001&lt;V94,IF(V94&lt;M$6+0.000001,I94,0),0)</f>
        <v>0</v>
      </c>
      <c r="AF94" s="22">
        <f>IF($M$6-0.000001&lt;V94,IF(V94&lt;$M$6+0.000001,J94,0),0)</f>
        <v>0</v>
      </c>
      <c r="AG94" s="22">
        <f>IF($M$6-0.000001&lt;V94,IF(V94&lt;$M$6+0.000001,K94,0),0)</f>
        <v>0</v>
      </c>
      <c r="AH94" s="20"/>
      <c r="AI94" s="36"/>
      <c r="AJ94" s="36"/>
      <c r="AK94" s="36"/>
      <c r="AL94" s="36"/>
      <c r="AM94" s="20"/>
      <c r="AN94" s="20"/>
      <c r="AO94" s="22">
        <f>IF($M$6-0.000001&lt;V94,IF(V94&lt;$M$6+0.000001,AI94,0),0)</f>
        <v>0</v>
      </c>
      <c r="AP94" s="22">
        <f>IF($M$6-0.000001&lt;V94,IF(V94&lt;$M$6+0.000001,AJ94,0),0)</f>
        <v>0</v>
      </c>
      <c r="AQ94" s="20"/>
      <c r="AR94" s="20"/>
      <c r="AS94" s="20"/>
      <c r="AT94" s="20"/>
      <c r="AU94" s="30"/>
    </row>
    <row r="95" spans="1:47" x14ac:dyDescent="0.35">
      <c r="A95" s="10">
        <v>720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17"/>
      <c r="AA95" s="22">
        <f>IF(M$6-0.000001&lt;V95,IF(V95&lt;M$6+0.000001,A95,0),0)</f>
        <v>720</v>
      </c>
      <c r="AB95" s="22">
        <f>IF(M$6-0.000001&lt;V95,IF(V95&lt;M$6+0.000001,U95,0),0)</f>
        <v>0</v>
      </c>
      <c r="AC95" s="22">
        <f>IF($M$6-0.000001&lt;V95,IF(V95&lt;$M$6+0.000001,X95,0),0)</f>
        <v>0</v>
      </c>
      <c r="AD95" s="22">
        <f>IF($M$6-0.000001&lt;V95,IF(V95&lt;$M$6+0.000001,Y95,0),0)</f>
        <v>0</v>
      </c>
      <c r="AE95" s="22">
        <f>IF(M$6-0.000001&lt;V95,IF(V95&lt;M$6+0.000001,I95,0),0)</f>
        <v>0</v>
      </c>
      <c r="AF95" s="22">
        <f>IF($M$6-0.000001&lt;V95,IF(V95&lt;$M$6+0.000001,J95,0),0)</f>
        <v>0</v>
      </c>
      <c r="AG95" s="22">
        <f>IF($M$6-0.000001&lt;V95,IF(V95&lt;$M$6+0.000001,K95,0),0)</f>
        <v>0</v>
      </c>
      <c r="AH95" s="20"/>
      <c r="AI95" s="36"/>
      <c r="AJ95" s="36"/>
      <c r="AK95" s="36"/>
      <c r="AL95" s="36"/>
      <c r="AM95" s="20"/>
      <c r="AN95" s="20"/>
      <c r="AO95" s="22">
        <f>IF($M$6-0.000001&lt;V95,IF(V95&lt;$M$6+0.000001,AI95,0),0)</f>
        <v>0</v>
      </c>
      <c r="AP95" s="22">
        <f>IF($M$6-0.000001&lt;V95,IF(V95&lt;$M$6+0.000001,AJ95,0),0)</f>
        <v>0</v>
      </c>
      <c r="AQ95" s="20"/>
      <c r="AR95" s="20"/>
      <c r="AS95" s="20"/>
      <c r="AT95" s="20"/>
      <c r="AU95" s="30"/>
    </row>
    <row r="96" spans="1:47" x14ac:dyDescent="0.35">
      <c r="A96" s="10">
        <v>730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17"/>
      <c r="AA96" s="22">
        <f>IF(M$6-0.000001&lt;V96,IF(V96&lt;M$6+0.000001,A96,0),0)</f>
        <v>730</v>
      </c>
      <c r="AB96" s="22">
        <f>IF(M$6-0.000001&lt;V96,IF(V96&lt;M$6+0.000001,U96,0),0)</f>
        <v>0</v>
      </c>
      <c r="AC96" s="22">
        <f>IF($M$6-0.000001&lt;V96,IF(V96&lt;$M$6+0.000001,X96,0),0)</f>
        <v>0</v>
      </c>
      <c r="AD96" s="22">
        <f>IF($M$6-0.000001&lt;V96,IF(V96&lt;$M$6+0.000001,Y96,0),0)</f>
        <v>0</v>
      </c>
      <c r="AE96" s="22">
        <f>IF(M$6-0.000001&lt;V96,IF(V96&lt;M$6+0.000001,I96,0),0)</f>
        <v>0</v>
      </c>
      <c r="AF96" s="22">
        <f>IF($M$6-0.000001&lt;V96,IF(V96&lt;$M$6+0.000001,J96,0),0)</f>
        <v>0</v>
      </c>
      <c r="AG96" s="22">
        <f>IF($M$6-0.000001&lt;V96,IF(V96&lt;$M$6+0.000001,K96,0),0)</f>
        <v>0</v>
      </c>
      <c r="AH96" s="20"/>
      <c r="AI96" s="36"/>
      <c r="AJ96" s="36"/>
      <c r="AK96" s="36"/>
      <c r="AL96" s="36"/>
      <c r="AM96" s="20"/>
      <c r="AN96" s="20"/>
      <c r="AO96" s="22">
        <f>IF($M$6-0.000001&lt;V96,IF(V96&lt;$M$6+0.000001,AI96,0),0)</f>
        <v>0</v>
      </c>
      <c r="AP96" s="22">
        <f>IF($M$6-0.000001&lt;V96,IF(V96&lt;$M$6+0.000001,AJ96,0),0)</f>
        <v>0</v>
      </c>
      <c r="AQ96" s="20"/>
      <c r="AR96" s="20"/>
      <c r="AS96" s="20"/>
      <c r="AT96" s="20"/>
      <c r="AU96" s="30"/>
    </row>
    <row r="97" spans="1:47" x14ac:dyDescent="0.35">
      <c r="A97" s="10">
        <v>740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17"/>
      <c r="AA97" s="22">
        <f>IF(M$6-0.000001&lt;V97,IF(V97&lt;M$6+0.000001,A97,0),0)</f>
        <v>740</v>
      </c>
      <c r="AB97" s="22">
        <f>IF(M$6-0.000001&lt;V97,IF(V97&lt;M$6+0.000001,U97,0),0)</f>
        <v>0</v>
      </c>
      <c r="AC97" s="22">
        <f>IF($M$6-0.000001&lt;V97,IF(V97&lt;$M$6+0.000001,X97,0),0)</f>
        <v>0</v>
      </c>
      <c r="AD97" s="22">
        <f>IF($M$6-0.000001&lt;V97,IF(V97&lt;$M$6+0.000001,Y97,0),0)</f>
        <v>0</v>
      </c>
      <c r="AE97" s="22">
        <f>IF(M$6-0.000001&lt;V97,IF(V97&lt;M$6+0.000001,I97,0),0)</f>
        <v>0</v>
      </c>
      <c r="AF97" s="22">
        <f>IF($M$6-0.000001&lt;V97,IF(V97&lt;$M$6+0.000001,J97,0),0)</f>
        <v>0</v>
      </c>
      <c r="AG97" s="22">
        <f>IF($M$6-0.000001&lt;V97,IF(V97&lt;$M$6+0.000001,K97,0),0)</f>
        <v>0</v>
      </c>
      <c r="AH97" s="20"/>
      <c r="AI97" s="36"/>
      <c r="AJ97" s="36"/>
      <c r="AK97" s="36"/>
      <c r="AL97" s="36"/>
      <c r="AM97" s="20"/>
      <c r="AN97" s="20"/>
      <c r="AO97" s="22">
        <f>IF($M$6-0.000001&lt;V97,IF(V97&lt;$M$6+0.000001,AI97,0),0)</f>
        <v>0</v>
      </c>
      <c r="AP97" s="22">
        <f>IF($M$6-0.000001&lt;V97,IF(V97&lt;$M$6+0.000001,AJ97,0),0)</f>
        <v>0</v>
      </c>
      <c r="AQ97" s="20"/>
      <c r="AR97" s="20"/>
      <c r="AS97" s="20"/>
      <c r="AT97" s="20"/>
      <c r="AU97" s="30"/>
    </row>
    <row r="98" spans="1:47" x14ac:dyDescent="0.35">
      <c r="A98" s="10">
        <v>750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17"/>
      <c r="AA98" s="22">
        <f>IF(M$6-0.000001&lt;V98,IF(V98&lt;M$6+0.000001,A98,0),0)</f>
        <v>750</v>
      </c>
      <c r="AB98" s="22">
        <f>IF(M$6-0.000001&lt;V98,IF(V98&lt;M$6+0.000001,U98,0),0)</f>
        <v>0</v>
      </c>
      <c r="AC98" s="22">
        <f>IF($M$6-0.000001&lt;V98,IF(V98&lt;$M$6+0.000001,X98,0),0)</f>
        <v>0</v>
      </c>
      <c r="AD98" s="22">
        <f>IF($M$6-0.000001&lt;V98,IF(V98&lt;$M$6+0.000001,Y98,0),0)</f>
        <v>0</v>
      </c>
      <c r="AE98" s="22">
        <f>IF(M$6-0.000001&lt;V98,IF(V98&lt;M$6+0.000001,I98,0),0)</f>
        <v>0</v>
      </c>
      <c r="AF98" s="22">
        <f>IF($M$6-0.000001&lt;V98,IF(V98&lt;$M$6+0.000001,J98,0),0)</f>
        <v>0</v>
      </c>
      <c r="AG98" s="22">
        <f>IF($M$6-0.000001&lt;V98,IF(V98&lt;$M$6+0.000001,K98,0),0)</f>
        <v>0</v>
      </c>
      <c r="AH98" s="20"/>
      <c r="AI98" s="36"/>
      <c r="AJ98" s="36"/>
      <c r="AK98" s="36"/>
      <c r="AL98" s="36"/>
      <c r="AM98" s="20"/>
      <c r="AN98" s="20"/>
      <c r="AO98" s="22">
        <f>IF($M$6-0.000001&lt;V98,IF(V98&lt;$M$6+0.000001,AI98,0),0)</f>
        <v>0</v>
      </c>
      <c r="AP98" s="22">
        <f>IF($M$6-0.000001&lt;V98,IF(V98&lt;$M$6+0.000001,AJ98,0),0)</f>
        <v>0</v>
      </c>
      <c r="AQ98" s="20"/>
      <c r="AR98" s="20"/>
      <c r="AS98" s="20"/>
      <c r="AT98" s="20"/>
      <c r="AU98" s="30"/>
    </row>
    <row r="99" spans="1:47" x14ac:dyDescent="0.35">
      <c r="A99" s="10">
        <v>760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17"/>
      <c r="AA99" s="22">
        <f>IF(M$6-0.000001&lt;V99,IF(V99&lt;M$6+0.000001,A99,0),0)</f>
        <v>760</v>
      </c>
      <c r="AB99" s="22">
        <f>IF(M$6-0.000001&lt;V99,IF(V99&lt;M$6+0.000001,U99,0),0)</f>
        <v>0</v>
      </c>
      <c r="AC99" s="22">
        <f>IF($M$6-0.000001&lt;V99,IF(V99&lt;$M$6+0.000001,X99,0),0)</f>
        <v>0</v>
      </c>
      <c r="AD99" s="22">
        <f>IF($M$6-0.000001&lt;V99,IF(V99&lt;$M$6+0.000001,Y99,0),0)</f>
        <v>0</v>
      </c>
      <c r="AE99" s="22">
        <f>IF(M$6-0.000001&lt;V99,IF(V99&lt;M$6+0.000001,I99,0),0)</f>
        <v>0</v>
      </c>
      <c r="AF99" s="22">
        <f>IF($M$6-0.000001&lt;V99,IF(V99&lt;$M$6+0.000001,J99,0),0)</f>
        <v>0</v>
      </c>
      <c r="AG99" s="22">
        <f>IF($M$6-0.000001&lt;V99,IF(V99&lt;$M$6+0.000001,K99,0),0)</f>
        <v>0</v>
      </c>
      <c r="AH99" s="20"/>
      <c r="AI99" s="36"/>
      <c r="AJ99" s="36"/>
      <c r="AK99" s="36"/>
      <c r="AL99" s="36"/>
      <c r="AM99" s="20"/>
      <c r="AN99" s="20"/>
      <c r="AO99" s="22">
        <f>IF($M$6-0.000001&lt;V99,IF(V99&lt;$M$6+0.000001,AI99,0),0)</f>
        <v>0</v>
      </c>
      <c r="AP99" s="22">
        <f>IF($M$6-0.000001&lt;V99,IF(V99&lt;$M$6+0.000001,AJ99,0),0)</f>
        <v>0</v>
      </c>
      <c r="AQ99" s="20"/>
      <c r="AR99" s="20"/>
      <c r="AS99" s="20"/>
      <c r="AT99" s="20"/>
      <c r="AU99" s="30"/>
    </row>
    <row r="100" spans="1:47" x14ac:dyDescent="0.35">
      <c r="A100" s="10">
        <v>770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17"/>
      <c r="AA100" s="22">
        <f>IF(M$6-0.000001&lt;V100,IF(V100&lt;M$6+0.000001,A100,0),0)</f>
        <v>770</v>
      </c>
      <c r="AB100" s="22">
        <f>IF(M$6-0.000001&lt;V100,IF(V100&lt;M$6+0.000001,U100,0),0)</f>
        <v>0</v>
      </c>
      <c r="AC100" s="22">
        <f>IF($M$6-0.000001&lt;V100,IF(V100&lt;$M$6+0.000001,X100,0),0)</f>
        <v>0</v>
      </c>
      <c r="AD100" s="22">
        <f>IF($M$6-0.000001&lt;V100,IF(V100&lt;$M$6+0.000001,Y100,0),0)</f>
        <v>0</v>
      </c>
      <c r="AE100" s="22">
        <f>IF(M$6-0.000001&lt;V100,IF(V100&lt;M$6+0.000001,I100,0),0)</f>
        <v>0</v>
      </c>
      <c r="AF100" s="22">
        <f>IF($M$6-0.000001&lt;V100,IF(V100&lt;$M$6+0.000001,J100,0),0)</f>
        <v>0</v>
      </c>
      <c r="AG100" s="22">
        <f>IF($M$6-0.000001&lt;V100,IF(V100&lt;$M$6+0.000001,K100,0),0)</f>
        <v>0</v>
      </c>
      <c r="AH100" s="20"/>
      <c r="AI100" s="36"/>
      <c r="AJ100" s="36"/>
      <c r="AK100" s="36"/>
      <c r="AL100" s="36"/>
      <c r="AM100" s="20"/>
      <c r="AN100" s="20"/>
      <c r="AO100" s="22">
        <f>IF($M$6-0.000001&lt;V100,IF(V100&lt;$M$6+0.000001,AI100,0),0)</f>
        <v>0</v>
      </c>
      <c r="AP100" s="22">
        <f>IF($M$6-0.000001&lt;V100,IF(V100&lt;$M$6+0.000001,AJ100,0),0)</f>
        <v>0</v>
      </c>
      <c r="AQ100" s="20"/>
      <c r="AR100" s="20"/>
      <c r="AS100" s="20"/>
      <c r="AT100" s="20"/>
      <c r="AU100" s="30"/>
    </row>
    <row r="101" spans="1:47" x14ac:dyDescent="0.35">
      <c r="A101" s="10">
        <v>780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17"/>
      <c r="AA101" s="22">
        <f>IF(M$6-0.000001&lt;V101,IF(V101&lt;M$6+0.000001,A101,0),0)</f>
        <v>780</v>
      </c>
      <c r="AB101" s="22">
        <f>IF(M$6-0.000001&lt;V101,IF(V101&lt;M$6+0.000001,U101,0),0)</f>
        <v>0</v>
      </c>
      <c r="AC101" s="22">
        <f>IF($M$6-0.000001&lt;V101,IF(V101&lt;$M$6+0.000001,X101,0),0)</f>
        <v>0</v>
      </c>
      <c r="AD101" s="22">
        <f>IF($M$6-0.000001&lt;V101,IF(V101&lt;$M$6+0.000001,Y101,0),0)</f>
        <v>0</v>
      </c>
      <c r="AE101" s="22">
        <f>IF(M$6-0.000001&lt;V101,IF(V101&lt;M$6+0.000001,I101,0),0)</f>
        <v>0</v>
      </c>
      <c r="AF101" s="22">
        <f>IF($M$6-0.000001&lt;V101,IF(V101&lt;$M$6+0.000001,J101,0),0)</f>
        <v>0</v>
      </c>
      <c r="AG101" s="22">
        <f>IF($M$6-0.000001&lt;V101,IF(V101&lt;$M$6+0.000001,K101,0),0)</f>
        <v>0</v>
      </c>
      <c r="AH101" s="20"/>
      <c r="AI101" s="36"/>
      <c r="AJ101" s="36"/>
      <c r="AK101" s="36"/>
      <c r="AL101" s="36"/>
      <c r="AM101" s="20"/>
      <c r="AN101" s="20"/>
      <c r="AO101" s="22">
        <f>IF($M$6-0.000001&lt;V101,IF(V101&lt;$M$6+0.000001,AI101,0),0)</f>
        <v>0</v>
      </c>
      <c r="AP101" s="22">
        <f>IF($M$6-0.000001&lt;V101,IF(V101&lt;$M$6+0.000001,AJ101,0),0)</f>
        <v>0</v>
      </c>
      <c r="AQ101" s="20"/>
      <c r="AR101" s="20"/>
      <c r="AS101" s="20"/>
      <c r="AT101" s="20"/>
      <c r="AU101" s="30"/>
    </row>
    <row r="102" spans="1:47" x14ac:dyDescent="0.35">
      <c r="A102" s="10">
        <v>790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17"/>
      <c r="AA102" s="22">
        <f>IF(M$6-0.000001&lt;V102,IF(V102&lt;M$6+0.000001,A102,0),0)</f>
        <v>790</v>
      </c>
      <c r="AB102" s="22">
        <f>IF(M$6-0.000001&lt;V102,IF(V102&lt;M$6+0.000001,U102,0),0)</f>
        <v>0</v>
      </c>
      <c r="AC102" s="22">
        <f>IF($M$6-0.000001&lt;V102,IF(V102&lt;$M$6+0.000001,X102,0),0)</f>
        <v>0</v>
      </c>
      <c r="AD102" s="22">
        <f>IF($M$6-0.000001&lt;V102,IF(V102&lt;$M$6+0.000001,Y102,0),0)</f>
        <v>0</v>
      </c>
      <c r="AE102" s="22">
        <f>IF(M$6-0.000001&lt;V102,IF(V102&lt;M$6+0.000001,I102,0),0)</f>
        <v>0</v>
      </c>
      <c r="AF102" s="22">
        <f>IF($M$6-0.000001&lt;V102,IF(V102&lt;$M$6+0.000001,J102,0),0)</f>
        <v>0</v>
      </c>
      <c r="AG102" s="22">
        <f>IF($M$6-0.000001&lt;V102,IF(V102&lt;$M$6+0.000001,K102,0),0)</f>
        <v>0</v>
      </c>
      <c r="AH102" s="20"/>
      <c r="AI102" s="36"/>
      <c r="AJ102" s="36"/>
      <c r="AK102" s="36"/>
      <c r="AL102" s="36"/>
      <c r="AM102" s="20"/>
      <c r="AN102" s="20"/>
      <c r="AO102" s="22">
        <f>IF($M$6-0.000001&lt;V102,IF(V102&lt;$M$6+0.000001,AI102,0),0)</f>
        <v>0</v>
      </c>
      <c r="AP102" s="22">
        <f>IF($M$6-0.000001&lt;V102,IF(V102&lt;$M$6+0.000001,AJ102,0),0)</f>
        <v>0</v>
      </c>
      <c r="AQ102" s="20"/>
      <c r="AR102" s="20"/>
      <c r="AS102" s="20"/>
      <c r="AT102" s="20"/>
      <c r="AU102" s="30"/>
    </row>
    <row r="103" spans="1:47" x14ac:dyDescent="0.35">
      <c r="A103" s="10">
        <v>800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17"/>
      <c r="AA103" s="22">
        <f>IF(M$6-0.000001&lt;V103,IF(V103&lt;M$6+0.000001,A103,0),0)</f>
        <v>800</v>
      </c>
      <c r="AB103" s="22">
        <f>IF(M$6-0.000001&lt;V103,IF(V103&lt;M$6+0.000001,U103,0),0)</f>
        <v>0</v>
      </c>
      <c r="AC103" s="22">
        <f>IF($M$6-0.000001&lt;V103,IF(V103&lt;$M$6+0.000001,X103,0),0)</f>
        <v>0</v>
      </c>
      <c r="AD103" s="22">
        <f>IF($M$6-0.000001&lt;V103,IF(V103&lt;$M$6+0.000001,Y103,0),0)</f>
        <v>0</v>
      </c>
      <c r="AE103" s="22">
        <f>IF(M$6-0.000001&lt;V103,IF(V103&lt;M$6+0.000001,I103,0),0)</f>
        <v>0</v>
      </c>
      <c r="AF103" s="22">
        <f>IF($M$6-0.000001&lt;V103,IF(V103&lt;$M$6+0.000001,J103,0),0)</f>
        <v>0</v>
      </c>
      <c r="AG103" s="22">
        <f>IF($M$6-0.000001&lt;V103,IF(V103&lt;$M$6+0.000001,K103,0),0)</f>
        <v>0</v>
      </c>
      <c r="AH103" s="20"/>
      <c r="AI103" s="36"/>
      <c r="AJ103" s="36"/>
      <c r="AK103" s="36"/>
      <c r="AL103" s="36"/>
      <c r="AM103" s="20"/>
      <c r="AN103" s="20"/>
      <c r="AO103" s="22">
        <f>IF($M$6-0.000001&lt;V103,IF(V103&lt;$M$6+0.000001,AI103,0),0)</f>
        <v>0</v>
      </c>
      <c r="AP103" s="22">
        <f>IF($M$6-0.000001&lt;V103,IF(V103&lt;$M$6+0.000001,AJ103,0),0)</f>
        <v>0</v>
      </c>
      <c r="AQ103" s="20"/>
      <c r="AR103" s="20"/>
      <c r="AS103" s="20"/>
      <c r="AT103" s="20"/>
      <c r="AU103" s="30"/>
    </row>
    <row r="104" spans="1:47" x14ac:dyDescent="0.35">
      <c r="A104" s="10">
        <v>810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17"/>
      <c r="AA104" s="22">
        <f>IF(M$6-0.000001&lt;V104,IF(V104&lt;M$6+0.000001,A104,0),0)</f>
        <v>810</v>
      </c>
      <c r="AB104" s="22">
        <f>IF(M$6-0.000001&lt;V104,IF(V104&lt;M$6+0.000001,U104,0),0)</f>
        <v>0</v>
      </c>
      <c r="AC104" s="22">
        <f>IF($M$6-0.000001&lt;V104,IF(V104&lt;$M$6+0.000001,X104,0),0)</f>
        <v>0</v>
      </c>
      <c r="AD104" s="22">
        <f>IF($M$6-0.000001&lt;V104,IF(V104&lt;$M$6+0.000001,Y104,0),0)</f>
        <v>0</v>
      </c>
      <c r="AE104" s="22">
        <f>IF(M$6-0.000001&lt;V104,IF(V104&lt;M$6+0.000001,I104,0),0)</f>
        <v>0</v>
      </c>
      <c r="AF104" s="22">
        <f>IF($M$6-0.000001&lt;V104,IF(V104&lt;$M$6+0.000001,J104,0),0)</f>
        <v>0</v>
      </c>
      <c r="AG104" s="22">
        <f>IF($M$6-0.000001&lt;V104,IF(V104&lt;$M$6+0.000001,K104,0),0)</f>
        <v>0</v>
      </c>
      <c r="AH104" s="20"/>
      <c r="AI104" s="36"/>
      <c r="AJ104" s="36"/>
      <c r="AK104" s="36"/>
      <c r="AL104" s="36"/>
      <c r="AM104" s="20"/>
      <c r="AN104" s="20"/>
      <c r="AO104" s="22">
        <f>IF($M$6-0.000001&lt;V104,IF(V104&lt;$M$6+0.000001,AI104,0),0)</f>
        <v>0</v>
      </c>
      <c r="AP104" s="22">
        <f>IF($M$6-0.000001&lt;V104,IF(V104&lt;$M$6+0.000001,AJ104,0),0)</f>
        <v>0</v>
      </c>
      <c r="AQ104" s="20"/>
      <c r="AR104" s="20"/>
      <c r="AS104" s="20"/>
      <c r="AT104" s="20"/>
      <c r="AU104" s="30"/>
    </row>
    <row r="105" spans="1:47" x14ac:dyDescent="0.35">
      <c r="A105" s="10">
        <v>820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17"/>
      <c r="AA105" s="22">
        <f>IF(M$6-0.000001&lt;V105,IF(V105&lt;M$6+0.000001,A105,0),0)</f>
        <v>820</v>
      </c>
      <c r="AB105" s="22">
        <f>IF(M$6-0.000001&lt;V105,IF(V105&lt;M$6+0.000001,U105,0),0)</f>
        <v>0</v>
      </c>
      <c r="AC105" s="22">
        <f>IF($M$6-0.000001&lt;V105,IF(V105&lt;$M$6+0.000001,X105,0),0)</f>
        <v>0</v>
      </c>
      <c r="AD105" s="22">
        <f>IF($M$6-0.000001&lt;V105,IF(V105&lt;$M$6+0.000001,Y105,0),0)</f>
        <v>0</v>
      </c>
      <c r="AE105" s="22">
        <f>IF(M$6-0.000001&lt;V105,IF(V105&lt;M$6+0.000001,I105,0),0)</f>
        <v>0</v>
      </c>
      <c r="AF105" s="22">
        <f>IF($M$6-0.000001&lt;V105,IF(V105&lt;$M$6+0.000001,J105,0),0)</f>
        <v>0</v>
      </c>
      <c r="AG105" s="22">
        <f>IF($M$6-0.000001&lt;V105,IF(V105&lt;$M$6+0.000001,K105,0),0)</f>
        <v>0</v>
      </c>
      <c r="AH105" s="20"/>
      <c r="AI105" s="36"/>
      <c r="AJ105" s="36"/>
      <c r="AK105" s="36"/>
      <c r="AL105" s="36"/>
      <c r="AM105" s="20"/>
      <c r="AN105" s="20"/>
      <c r="AO105" s="22">
        <f>IF($M$6-0.000001&lt;V105,IF(V105&lt;$M$6+0.000001,AI105,0),0)</f>
        <v>0</v>
      </c>
      <c r="AP105" s="22">
        <f>IF($M$6-0.000001&lt;V105,IF(V105&lt;$M$6+0.000001,AJ105,0),0)</f>
        <v>0</v>
      </c>
      <c r="AQ105" s="20"/>
      <c r="AR105" s="20"/>
      <c r="AS105" s="20"/>
      <c r="AT105" s="20"/>
      <c r="AU105" s="30"/>
    </row>
    <row r="106" spans="1:47" x14ac:dyDescent="0.35">
      <c r="A106" s="10">
        <v>830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17"/>
      <c r="AA106" s="22">
        <f>IF(M$6-0.000001&lt;V106,IF(V106&lt;M$6+0.000001,A106,0),0)</f>
        <v>830</v>
      </c>
      <c r="AB106" s="22">
        <f>IF(M$6-0.000001&lt;V106,IF(V106&lt;M$6+0.000001,U106,0),0)</f>
        <v>0</v>
      </c>
      <c r="AC106" s="22">
        <f>IF($M$6-0.000001&lt;V106,IF(V106&lt;$M$6+0.000001,X106,0),0)</f>
        <v>0</v>
      </c>
      <c r="AD106" s="22">
        <f>IF($M$6-0.000001&lt;V106,IF(V106&lt;$M$6+0.000001,Y106,0),0)</f>
        <v>0</v>
      </c>
      <c r="AE106" s="22">
        <f>IF(M$6-0.000001&lt;V106,IF(V106&lt;M$6+0.000001,I106,0),0)</f>
        <v>0</v>
      </c>
      <c r="AF106" s="22">
        <f>IF($M$6-0.000001&lt;V106,IF(V106&lt;$M$6+0.000001,J106,0),0)</f>
        <v>0</v>
      </c>
      <c r="AG106" s="22">
        <f>IF($M$6-0.000001&lt;V106,IF(V106&lt;$M$6+0.000001,K106,0),0)</f>
        <v>0</v>
      </c>
      <c r="AH106" s="20"/>
      <c r="AI106" s="36"/>
      <c r="AJ106" s="36"/>
      <c r="AK106" s="36"/>
      <c r="AL106" s="36"/>
      <c r="AM106" s="20"/>
      <c r="AN106" s="20"/>
      <c r="AO106" s="22">
        <f>IF($M$6-0.000001&lt;V106,IF(V106&lt;$M$6+0.000001,AI106,0),0)</f>
        <v>0</v>
      </c>
      <c r="AP106" s="22">
        <f>IF($M$6-0.000001&lt;V106,IF(V106&lt;$M$6+0.000001,AJ106,0),0)</f>
        <v>0</v>
      </c>
      <c r="AQ106" s="20"/>
      <c r="AR106" s="20"/>
      <c r="AS106" s="20"/>
      <c r="AT106" s="20"/>
      <c r="AU106" s="30"/>
    </row>
    <row r="107" spans="1:47" x14ac:dyDescent="0.35">
      <c r="A107" s="10">
        <v>840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17"/>
      <c r="AA107" s="24"/>
      <c r="AB107" s="24"/>
      <c r="AC107" s="23"/>
      <c r="AD107" s="23"/>
      <c r="AE107" s="23"/>
      <c r="AF107" s="13"/>
      <c r="AG107" s="23"/>
      <c r="AH107" s="20"/>
      <c r="AI107" s="36"/>
      <c r="AJ107" s="36"/>
      <c r="AK107" s="36"/>
      <c r="AL107" s="36"/>
      <c r="AM107" s="20"/>
      <c r="AN107" s="20"/>
      <c r="AO107" s="13"/>
      <c r="AP107" s="13"/>
      <c r="AQ107" s="20"/>
      <c r="AR107" s="20"/>
      <c r="AS107" s="20"/>
      <c r="AT107" s="20"/>
      <c r="AU107" s="30"/>
    </row>
    <row r="108" spans="1:47" x14ac:dyDescent="0.35">
      <c r="A108" s="10">
        <v>850</v>
      </c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17"/>
      <c r="AA108" s="24"/>
      <c r="AB108" s="24"/>
      <c r="AC108" s="23"/>
      <c r="AD108" s="23"/>
      <c r="AE108" s="23"/>
      <c r="AF108" s="13"/>
      <c r="AG108" s="23"/>
      <c r="AH108" s="20"/>
      <c r="AI108" s="36"/>
      <c r="AJ108" s="36"/>
      <c r="AK108" s="36"/>
      <c r="AL108" s="36"/>
      <c r="AM108" s="20"/>
      <c r="AN108" s="20"/>
      <c r="AO108" s="13"/>
      <c r="AP108" s="13"/>
      <c r="AQ108" s="20"/>
      <c r="AR108" s="20"/>
      <c r="AS108" s="20"/>
      <c r="AT108" s="20"/>
      <c r="AU108" s="30"/>
    </row>
    <row r="109" spans="1:47" x14ac:dyDescent="0.35">
      <c r="A109" s="10">
        <v>860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17"/>
      <c r="AA109" s="24"/>
      <c r="AB109" s="24"/>
      <c r="AC109" s="23"/>
      <c r="AD109" s="23"/>
      <c r="AE109" s="23"/>
      <c r="AF109" s="13"/>
      <c r="AG109" s="23"/>
      <c r="AH109" s="20"/>
      <c r="AI109" s="36"/>
      <c r="AJ109" s="36"/>
      <c r="AK109" s="36"/>
      <c r="AL109" s="36"/>
      <c r="AM109" s="20"/>
      <c r="AN109" s="20"/>
      <c r="AO109" s="13"/>
      <c r="AP109" s="13"/>
      <c r="AQ109" s="20"/>
      <c r="AR109" s="20"/>
      <c r="AS109" s="20"/>
      <c r="AT109" s="20"/>
      <c r="AU109" s="30"/>
    </row>
    <row r="110" spans="1:47" x14ac:dyDescent="0.35">
      <c r="A110" s="10">
        <v>870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17"/>
      <c r="AA110" s="24"/>
      <c r="AB110" s="24"/>
      <c r="AC110" s="23"/>
      <c r="AD110" s="23"/>
      <c r="AE110" s="23"/>
      <c r="AF110" s="13"/>
      <c r="AG110" s="23"/>
      <c r="AH110" s="20"/>
      <c r="AI110" s="36"/>
      <c r="AJ110" s="36"/>
      <c r="AK110" s="36"/>
      <c r="AL110" s="36"/>
      <c r="AM110" s="20"/>
      <c r="AN110" s="20"/>
      <c r="AO110" s="13"/>
      <c r="AP110" s="13"/>
      <c r="AQ110" s="20"/>
      <c r="AR110" s="20"/>
      <c r="AS110" s="20"/>
      <c r="AT110" s="20"/>
      <c r="AU110" s="30"/>
    </row>
    <row r="111" spans="1:47" x14ac:dyDescent="0.35">
      <c r="A111" s="10">
        <v>880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17"/>
      <c r="AA111" s="24"/>
      <c r="AB111" s="24"/>
      <c r="AC111" s="23"/>
      <c r="AD111" s="23"/>
      <c r="AE111" s="23"/>
      <c r="AF111" s="13"/>
      <c r="AG111" s="23"/>
      <c r="AH111" s="20"/>
      <c r="AI111" s="36"/>
      <c r="AJ111" s="36"/>
      <c r="AK111" s="36"/>
      <c r="AL111" s="36"/>
      <c r="AM111" s="20"/>
      <c r="AN111" s="20"/>
      <c r="AO111" s="13"/>
      <c r="AP111" s="13"/>
      <c r="AQ111" s="20"/>
      <c r="AR111" s="20"/>
      <c r="AS111" s="20"/>
      <c r="AT111" s="20"/>
      <c r="AU111" s="30"/>
    </row>
    <row r="112" spans="1:47" x14ac:dyDescent="0.35">
      <c r="A112" s="10">
        <v>890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17"/>
      <c r="AA112" s="24"/>
      <c r="AB112" s="24"/>
      <c r="AC112" s="23"/>
      <c r="AD112" s="23"/>
      <c r="AE112" s="23"/>
      <c r="AF112" s="13"/>
      <c r="AG112" s="23"/>
      <c r="AH112" s="20"/>
      <c r="AI112" s="36"/>
      <c r="AJ112" s="36"/>
      <c r="AK112" s="36"/>
      <c r="AL112" s="36"/>
      <c r="AM112" s="20"/>
      <c r="AN112" s="20"/>
      <c r="AO112" s="13"/>
      <c r="AP112" s="13"/>
      <c r="AQ112" s="20"/>
      <c r="AR112" s="20"/>
      <c r="AS112" s="20"/>
      <c r="AT112" s="20"/>
      <c r="AU112" s="30"/>
    </row>
    <row r="113" spans="1:47" x14ac:dyDescent="0.35">
      <c r="A113" s="10">
        <v>900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17"/>
      <c r="AA113" s="24"/>
      <c r="AB113" s="24"/>
      <c r="AC113" s="23"/>
      <c r="AD113" s="23"/>
      <c r="AE113" s="23"/>
      <c r="AF113" s="13"/>
      <c r="AG113" s="23"/>
      <c r="AH113" s="20"/>
      <c r="AI113" s="36"/>
      <c r="AJ113" s="36"/>
      <c r="AK113" s="36"/>
      <c r="AL113" s="36"/>
      <c r="AM113" s="20"/>
      <c r="AN113" s="20"/>
      <c r="AO113" s="13"/>
      <c r="AP113" s="13"/>
      <c r="AQ113" s="20"/>
      <c r="AR113" s="20"/>
      <c r="AS113" s="20"/>
      <c r="AT113" s="20"/>
      <c r="AU113" s="30"/>
    </row>
    <row r="114" spans="1:47" x14ac:dyDescent="0.35">
      <c r="A114" s="10">
        <v>910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17"/>
      <c r="AA114" s="24"/>
      <c r="AB114" s="24"/>
      <c r="AC114" s="23"/>
      <c r="AD114" s="23"/>
      <c r="AE114" s="23"/>
      <c r="AF114" s="13"/>
      <c r="AG114" s="23"/>
      <c r="AH114" s="20"/>
      <c r="AI114" s="36"/>
      <c r="AJ114" s="36"/>
      <c r="AK114" s="36"/>
      <c r="AL114" s="36"/>
      <c r="AM114" s="20"/>
      <c r="AN114" s="20"/>
      <c r="AO114" s="13"/>
      <c r="AP114" s="13"/>
      <c r="AQ114" s="20"/>
      <c r="AR114" s="20"/>
      <c r="AS114" s="20"/>
      <c r="AT114" s="20"/>
      <c r="AU114" s="30"/>
    </row>
    <row r="115" spans="1:47" x14ac:dyDescent="0.35">
      <c r="A115" s="10">
        <v>920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17"/>
      <c r="AA115" s="24"/>
      <c r="AB115" s="24"/>
      <c r="AC115" s="23"/>
      <c r="AD115" s="23"/>
      <c r="AE115" s="23"/>
      <c r="AF115" s="13"/>
      <c r="AG115" s="23"/>
      <c r="AH115" s="20"/>
      <c r="AI115" s="36"/>
      <c r="AJ115" s="36"/>
      <c r="AK115" s="36"/>
      <c r="AL115" s="36"/>
      <c r="AM115" s="20"/>
      <c r="AN115" s="20"/>
      <c r="AO115" s="13"/>
      <c r="AP115" s="13"/>
      <c r="AQ115" s="20"/>
      <c r="AR115" s="20"/>
      <c r="AS115" s="20"/>
      <c r="AT115" s="20"/>
      <c r="AU115" s="30"/>
    </row>
    <row r="116" spans="1:47" x14ac:dyDescent="0.35">
      <c r="A116" s="10">
        <v>930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17"/>
      <c r="AA116" s="24"/>
      <c r="AB116" s="24"/>
      <c r="AC116" s="23"/>
      <c r="AD116" s="23"/>
      <c r="AE116" s="23"/>
      <c r="AF116" s="13"/>
      <c r="AG116" s="23"/>
      <c r="AH116" s="20"/>
      <c r="AI116" s="36"/>
      <c r="AJ116" s="36"/>
      <c r="AK116" s="36"/>
      <c r="AL116" s="36"/>
      <c r="AM116" s="20"/>
      <c r="AN116" s="20"/>
      <c r="AO116" s="13"/>
      <c r="AP116" s="13"/>
      <c r="AQ116" s="20"/>
      <c r="AR116" s="20"/>
      <c r="AS116" s="20"/>
      <c r="AT116" s="20"/>
      <c r="AU116" s="30"/>
    </row>
    <row r="117" spans="1:47" x14ac:dyDescent="0.35">
      <c r="A117" s="10">
        <v>940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17"/>
      <c r="AA117" s="24"/>
      <c r="AB117" s="24"/>
      <c r="AC117" s="23"/>
      <c r="AD117" s="23"/>
      <c r="AE117" s="23"/>
      <c r="AF117" s="13"/>
      <c r="AG117" s="23"/>
      <c r="AH117" s="20"/>
      <c r="AI117" s="36"/>
      <c r="AJ117" s="36"/>
      <c r="AK117" s="36"/>
      <c r="AL117" s="36"/>
      <c r="AM117" s="20"/>
      <c r="AN117" s="20"/>
      <c r="AO117" s="13"/>
      <c r="AP117" s="13"/>
      <c r="AQ117" s="20"/>
      <c r="AR117" s="20"/>
      <c r="AS117" s="20"/>
      <c r="AT117" s="20"/>
      <c r="AU117" s="30"/>
    </row>
    <row r="118" spans="1:47" x14ac:dyDescent="0.35">
      <c r="A118" s="10">
        <v>950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17"/>
      <c r="AA118" s="24"/>
      <c r="AB118" s="24"/>
      <c r="AC118" s="23"/>
      <c r="AD118" s="23"/>
      <c r="AE118" s="23"/>
      <c r="AF118" s="13"/>
      <c r="AG118" s="23"/>
      <c r="AH118" s="20"/>
      <c r="AI118" s="36"/>
      <c r="AJ118" s="36"/>
      <c r="AK118" s="36"/>
      <c r="AL118" s="36"/>
      <c r="AM118" s="20"/>
      <c r="AN118" s="20"/>
      <c r="AO118" s="13"/>
      <c r="AP118" s="13"/>
      <c r="AQ118" s="20"/>
      <c r="AR118" s="20"/>
      <c r="AS118" s="20"/>
      <c r="AT118" s="20"/>
      <c r="AU118" s="30"/>
    </row>
    <row r="119" spans="1:47" x14ac:dyDescent="0.35">
      <c r="A119" s="10">
        <v>960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17"/>
      <c r="AA119" s="24"/>
      <c r="AB119" s="24"/>
      <c r="AC119" s="23"/>
      <c r="AD119" s="23"/>
      <c r="AE119" s="23"/>
      <c r="AF119" s="13"/>
      <c r="AG119" s="23"/>
      <c r="AH119" s="20"/>
      <c r="AI119" s="36"/>
      <c r="AJ119" s="36"/>
      <c r="AK119" s="36"/>
      <c r="AL119" s="36"/>
      <c r="AM119" s="20"/>
      <c r="AN119" s="20"/>
      <c r="AO119" s="13"/>
      <c r="AP119" s="13"/>
      <c r="AQ119" s="20"/>
      <c r="AR119" s="20"/>
      <c r="AS119" s="20"/>
      <c r="AT119" s="20"/>
      <c r="AU119" s="30"/>
    </row>
    <row r="120" spans="1:47" x14ac:dyDescent="0.35">
      <c r="A120" s="10">
        <v>970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17"/>
      <c r="AA120" s="24"/>
      <c r="AB120" s="24"/>
      <c r="AC120" s="23"/>
      <c r="AD120" s="23"/>
      <c r="AE120" s="23"/>
      <c r="AF120" s="13"/>
      <c r="AG120" s="23"/>
      <c r="AH120" s="20"/>
      <c r="AI120" s="36"/>
      <c r="AJ120" s="36"/>
      <c r="AK120" s="36"/>
      <c r="AL120" s="36"/>
      <c r="AM120" s="20"/>
      <c r="AN120" s="20"/>
      <c r="AO120" s="13"/>
      <c r="AP120" s="13"/>
      <c r="AQ120" s="20"/>
      <c r="AR120" s="20"/>
      <c r="AS120" s="20"/>
      <c r="AT120" s="20"/>
      <c r="AU120" s="30"/>
    </row>
    <row r="121" spans="1:47" x14ac:dyDescent="0.35">
      <c r="A121" s="10">
        <v>980</v>
      </c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17"/>
      <c r="AA121" s="24"/>
      <c r="AB121" s="24"/>
      <c r="AC121" s="23"/>
      <c r="AD121" s="23"/>
      <c r="AE121" s="23"/>
      <c r="AF121" s="13"/>
      <c r="AG121" s="23"/>
      <c r="AH121" s="20"/>
      <c r="AI121" s="36"/>
      <c r="AJ121" s="36"/>
      <c r="AK121" s="36"/>
      <c r="AL121" s="36"/>
      <c r="AM121" s="20"/>
      <c r="AN121" s="20"/>
      <c r="AO121" s="13"/>
      <c r="AP121" s="13"/>
      <c r="AQ121" s="20"/>
      <c r="AR121" s="20"/>
      <c r="AS121" s="20"/>
      <c r="AT121" s="20"/>
      <c r="AU121" s="30"/>
    </row>
    <row r="122" spans="1:47" x14ac:dyDescent="0.35">
      <c r="A122" s="10">
        <v>990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17"/>
      <c r="AA122" s="24"/>
      <c r="AB122" s="24"/>
      <c r="AC122" s="23"/>
      <c r="AD122" s="23"/>
      <c r="AE122" s="23"/>
      <c r="AF122" s="13"/>
      <c r="AG122" s="23"/>
      <c r="AH122" s="20"/>
      <c r="AI122" s="36"/>
      <c r="AJ122" s="36"/>
      <c r="AK122" s="36"/>
      <c r="AL122" s="36"/>
      <c r="AM122" s="20"/>
      <c r="AN122" s="20"/>
      <c r="AO122" s="13"/>
      <c r="AP122" s="13"/>
      <c r="AQ122" s="20"/>
      <c r="AR122" s="20"/>
      <c r="AS122" s="20"/>
      <c r="AT122" s="20"/>
      <c r="AU122" s="30"/>
    </row>
    <row r="123" spans="1:47" x14ac:dyDescent="0.35">
      <c r="A123" s="10">
        <v>1000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17"/>
      <c r="AA123" s="13"/>
      <c r="AB123" s="13"/>
      <c r="AC123" s="13"/>
      <c r="AD123" s="13"/>
      <c r="AE123" s="13"/>
      <c r="AF123" s="13"/>
      <c r="AG123" s="13"/>
      <c r="AH123" s="20"/>
      <c r="AI123" s="36"/>
      <c r="AJ123" s="36"/>
      <c r="AK123" s="36"/>
      <c r="AL123" s="36"/>
      <c r="AM123" s="20"/>
      <c r="AN123" s="20"/>
      <c r="AO123" s="13"/>
      <c r="AP123" s="13"/>
      <c r="AQ123" s="20"/>
      <c r="AR123" s="20"/>
      <c r="AS123" s="20"/>
      <c r="AT123" s="20"/>
      <c r="AU123" s="30"/>
    </row>
    <row r="124" spans="1:47" x14ac:dyDescent="0.35">
      <c r="A124" s="10">
        <v>1010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17"/>
      <c r="AA124" s="13"/>
      <c r="AB124" s="13"/>
      <c r="AC124" s="13"/>
      <c r="AD124" s="13"/>
      <c r="AE124" s="13"/>
      <c r="AF124" s="13"/>
      <c r="AG124" s="13"/>
      <c r="AH124" s="20"/>
      <c r="AI124" s="36"/>
      <c r="AJ124" s="36"/>
      <c r="AK124" s="36"/>
      <c r="AL124" s="36"/>
      <c r="AM124" s="20"/>
      <c r="AN124" s="20"/>
      <c r="AO124" s="13"/>
      <c r="AP124" s="13"/>
      <c r="AQ124" s="20"/>
      <c r="AR124" s="20"/>
      <c r="AS124" s="20"/>
      <c r="AT124" s="20"/>
      <c r="AU124" s="30"/>
    </row>
    <row r="125" spans="1:47" x14ac:dyDescent="0.35">
      <c r="A125" s="10">
        <v>1020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17"/>
      <c r="AA125" s="13"/>
      <c r="AB125" s="13"/>
      <c r="AC125" s="13"/>
      <c r="AD125" s="13"/>
      <c r="AE125" s="13"/>
      <c r="AF125" s="13"/>
      <c r="AG125" s="13"/>
      <c r="AH125" s="20"/>
      <c r="AI125" s="36"/>
      <c r="AJ125" s="36"/>
      <c r="AK125" s="36"/>
      <c r="AL125" s="36"/>
      <c r="AM125" s="20"/>
      <c r="AN125" s="20"/>
      <c r="AO125" s="13"/>
      <c r="AP125" s="13"/>
      <c r="AQ125" s="20"/>
      <c r="AR125" s="20"/>
      <c r="AS125" s="20"/>
      <c r="AT125" s="20"/>
      <c r="AU125" s="30"/>
    </row>
    <row r="126" spans="1:47" x14ac:dyDescent="0.35">
      <c r="A126" s="10">
        <v>1030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17"/>
      <c r="AA126" s="13"/>
      <c r="AB126" s="13"/>
      <c r="AC126" s="13"/>
      <c r="AD126" s="13"/>
      <c r="AE126" s="13"/>
      <c r="AF126" s="13"/>
      <c r="AG126" s="13"/>
      <c r="AH126" s="20"/>
      <c r="AI126" s="36"/>
      <c r="AJ126" s="36"/>
      <c r="AK126" s="36"/>
      <c r="AL126" s="36"/>
      <c r="AM126" s="20"/>
      <c r="AN126" s="20"/>
      <c r="AO126" s="13"/>
      <c r="AP126" s="13"/>
      <c r="AQ126" s="20"/>
      <c r="AR126" s="20"/>
      <c r="AS126" s="20"/>
      <c r="AT126" s="20"/>
      <c r="AU126" s="30"/>
    </row>
    <row r="127" spans="1:47" x14ac:dyDescent="0.35">
      <c r="A127" s="10">
        <v>1040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17"/>
      <c r="AA127" s="13"/>
      <c r="AB127" s="13"/>
      <c r="AC127" s="13"/>
      <c r="AD127" s="13"/>
      <c r="AE127" s="13"/>
      <c r="AF127" s="13"/>
      <c r="AG127" s="13"/>
      <c r="AH127" s="20"/>
      <c r="AI127" s="36"/>
      <c r="AJ127" s="36"/>
      <c r="AK127" s="36"/>
      <c r="AL127" s="36"/>
      <c r="AM127" s="20"/>
      <c r="AN127" s="20"/>
      <c r="AO127" s="13"/>
      <c r="AP127" s="13"/>
      <c r="AQ127" s="20"/>
      <c r="AR127" s="20"/>
      <c r="AS127" s="20"/>
      <c r="AT127" s="20"/>
      <c r="AU127" s="30"/>
    </row>
    <row r="128" spans="1:47" x14ac:dyDescent="0.35">
      <c r="A128" s="10">
        <v>1050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17"/>
      <c r="AA128" s="13"/>
      <c r="AB128" s="13"/>
      <c r="AC128" s="13"/>
      <c r="AD128" s="13"/>
      <c r="AE128" s="13"/>
      <c r="AF128" s="13"/>
      <c r="AG128" s="13"/>
      <c r="AH128" s="20"/>
      <c r="AI128" s="36"/>
      <c r="AJ128" s="36"/>
      <c r="AK128" s="36"/>
      <c r="AL128" s="36"/>
      <c r="AM128" s="20"/>
      <c r="AN128" s="20"/>
      <c r="AO128" s="13"/>
      <c r="AP128" s="13"/>
      <c r="AQ128" s="20"/>
      <c r="AR128" s="20"/>
      <c r="AS128" s="20"/>
      <c r="AT128" s="20"/>
      <c r="AU128" s="30"/>
    </row>
    <row r="129" spans="1:47" x14ac:dyDescent="0.35">
      <c r="A129" s="10">
        <v>1060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17"/>
      <c r="AA129" s="13"/>
      <c r="AB129" s="13"/>
      <c r="AC129" s="13"/>
      <c r="AD129" s="13"/>
      <c r="AE129" s="13"/>
      <c r="AF129" s="13"/>
      <c r="AG129" s="13"/>
      <c r="AH129" s="20"/>
      <c r="AI129" s="36"/>
      <c r="AJ129" s="36"/>
      <c r="AK129" s="36"/>
      <c r="AL129" s="36"/>
      <c r="AM129" s="20"/>
      <c r="AN129" s="20"/>
      <c r="AO129" s="13"/>
      <c r="AP129" s="13"/>
      <c r="AQ129" s="20"/>
      <c r="AR129" s="20"/>
      <c r="AS129" s="20"/>
      <c r="AT129" s="20"/>
      <c r="AU129" s="30"/>
    </row>
    <row r="130" spans="1:47" x14ac:dyDescent="0.35">
      <c r="A130" s="10">
        <v>1070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17"/>
      <c r="AA130" s="13"/>
      <c r="AB130" s="13"/>
      <c r="AC130" s="13"/>
      <c r="AD130" s="13"/>
      <c r="AE130" s="13"/>
      <c r="AF130" s="13"/>
      <c r="AG130" s="13"/>
      <c r="AH130" s="20"/>
      <c r="AI130" s="36"/>
      <c r="AJ130" s="36"/>
      <c r="AK130" s="36"/>
      <c r="AL130" s="36"/>
      <c r="AM130" s="20"/>
      <c r="AN130" s="20"/>
      <c r="AO130" s="13"/>
      <c r="AP130" s="13"/>
      <c r="AQ130" s="20"/>
      <c r="AR130" s="20"/>
      <c r="AS130" s="20"/>
      <c r="AT130" s="20"/>
      <c r="AU130" s="30"/>
    </row>
    <row r="131" spans="1:47" x14ac:dyDescent="0.35">
      <c r="A131" s="10">
        <v>1080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17"/>
      <c r="AA131" s="13"/>
      <c r="AB131" s="13"/>
      <c r="AC131" s="13"/>
      <c r="AD131" s="13"/>
      <c r="AE131" s="13"/>
      <c r="AF131" s="13"/>
      <c r="AG131" s="13"/>
      <c r="AH131" s="20"/>
      <c r="AI131" s="36"/>
      <c r="AJ131" s="36"/>
      <c r="AK131" s="36"/>
      <c r="AL131" s="36"/>
      <c r="AM131" s="20"/>
      <c r="AN131" s="20"/>
      <c r="AO131" s="13"/>
      <c r="AP131" s="13"/>
      <c r="AQ131" s="20"/>
      <c r="AR131" s="20"/>
      <c r="AS131" s="20"/>
      <c r="AT131" s="20"/>
      <c r="AU131" s="30"/>
    </row>
    <row r="132" spans="1:47" x14ac:dyDescent="0.35">
      <c r="A132" s="10">
        <v>1090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17"/>
      <c r="AA132" s="13"/>
      <c r="AB132" s="13"/>
      <c r="AC132" s="13"/>
      <c r="AD132" s="13"/>
      <c r="AE132" s="13"/>
      <c r="AF132" s="13"/>
      <c r="AG132" s="13"/>
      <c r="AH132" s="20"/>
      <c r="AI132" s="36"/>
      <c r="AJ132" s="36"/>
      <c r="AK132" s="36"/>
      <c r="AL132" s="36"/>
      <c r="AM132" s="20"/>
      <c r="AN132" s="20"/>
      <c r="AO132" s="13"/>
      <c r="AP132" s="13"/>
      <c r="AQ132" s="20"/>
      <c r="AR132" s="20"/>
      <c r="AS132" s="20"/>
      <c r="AT132" s="20"/>
      <c r="AU132" s="30"/>
    </row>
    <row r="133" spans="1:47" x14ac:dyDescent="0.35">
      <c r="A133" s="10">
        <v>1100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17"/>
      <c r="AA133" s="13"/>
      <c r="AB133" s="13"/>
      <c r="AC133" s="13"/>
      <c r="AD133" s="13"/>
      <c r="AE133" s="13"/>
      <c r="AF133" s="13"/>
      <c r="AG133" s="13"/>
      <c r="AH133" s="20"/>
      <c r="AI133" s="36"/>
      <c r="AJ133" s="36"/>
      <c r="AK133" s="36"/>
      <c r="AL133" s="36"/>
      <c r="AM133" s="20"/>
      <c r="AN133" s="20"/>
      <c r="AO133" s="13"/>
      <c r="AP133" s="13"/>
      <c r="AQ133" s="20"/>
      <c r="AR133" s="20"/>
      <c r="AS133" s="20"/>
      <c r="AT133" s="20"/>
      <c r="AU133" s="30"/>
    </row>
    <row r="134" spans="1:47" x14ac:dyDescent="0.35">
      <c r="A134" s="10">
        <v>1110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17"/>
      <c r="AA134" s="13"/>
      <c r="AB134" s="13"/>
      <c r="AC134" s="13"/>
      <c r="AD134" s="13"/>
      <c r="AE134" s="13"/>
      <c r="AF134" s="13"/>
      <c r="AG134" s="13"/>
      <c r="AH134" s="20"/>
      <c r="AI134" s="36"/>
      <c r="AJ134" s="36"/>
      <c r="AK134" s="36"/>
      <c r="AL134" s="36"/>
      <c r="AM134" s="20"/>
      <c r="AN134" s="20"/>
      <c r="AO134" s="13"/>
      <c r="AP134" s="13"/>
      <c r="AQ134" s="20"/>
      <c r="AR134" s="20"/>
      <c r="AS134" s="20"/>
      <c r="AT134" s="20"/>
      <c r="AU134" s="30"/>
    </row>
    <row r="135" spans="1:47" x14ac:dyDescent="0.35">
      <c r="A135" s="10">
        <v>1120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17"/>
      <c r="AA135" s="13"/>
      <c r="AB135" s="13"/>
      <c r="AC135" s="13"/>
      <c r="AD135" s="13"/>
      <c r="AE135" s="13"/>
      <c r="AF135" s="13"/>
      <c r="AG135" s="13"/>
      <c r="AH135" s="20"/>
      <c r="AI135" s="36"/>
      <c r="AJ135" s="36"/>
      <c r="AK135" s="36"/>
      <c r="AL135" s="36"/>
      <c r="AM135" s="20"/>
      <c r="AN135" s="20"/>
      <c r="AO135" s="13"/>
      <c r="AP135" s="13"/>
      <c r="AQ135" s="20"/>
      <c r="AR135" s="20"/>
      <c r="AS135" s="20"/>
      <c r="AT135" s="20"/>
      <c r="AU135" s="30"/>
    </row>
    <row r="136" spans="1:47" x14ac:dyDescent="0.35">
      <c r="A136" s="10">
        <v>1130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17"/>
      <c r="AA136" s="13"/>
      <c r="AB136" s="13"/>
      <c r="AC136" s="13"/>
      <c r="AD136" s="13"/>
      <c r="AE136" s="13"/>
      <c r="AF136" s="13"/>
      <c r="AG136" s="13"/>
      <c r="AH136" s="20"/>
      <c r="AI136" s="36"/>
      <c r="AJ136" s="36"/>
      <c r="AK136" s="36"/>
      <c r="AL136" s="36"/>
      <c r="AM136" s="20"/>
      <c r="AN136" s="20"/>
      <c r="AO136" s="13"/>
      <c r="AP136" s="13"/>
      <c r="AQ136" s="20"/>
      <c r="AR136" s="20"/>
      <c r="AS136" s="20"/>
      <c r="AT136" s="20"/>
      <c r="AU136" s="30"/>
    </row>
    <row r="137" spans="1:47" x14ac:dyDescent="0.35">
      <c r="A137" s="10">
        <v>1140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17"/>
      <c r="AA137" s="13"/>
      <c r="AB137" s="13"/>
      <c r="AC137" s="13"/>
      <c r="AD137" s="13"/>
      <c r="AE137" s="13"/>
      <c r="AF137" s="13"/>
      <c r="AG137" s="13"/>
      <c r="AH137" s="20"/>
      <c r="AI137" s="36"/>
      <c r="AJ137" s="36"/>
      <c r="AK137" s="36"/>
      <c r="AL137" s="36"/>
      <c r="AM137" s="20"/>
      <c r="AN137" s="20"/>
      <c r="AO137" s="13"/>
      <c r="AP137" s="13"/>
      <c r="AQ137" s="20"/>
      <c r="AR137" s="20"/>
      <c r="AS137" s="20"/>
      <c r="AT137" s="20"/>
      <c r="AU137" s="30"/>
    </row>
    <row r="138" spans="1:47" x14ac:dyDescent="0.35">
      <c r="A138" s="10">
        <v>1150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17"/>
      <c r="AA138" s="13"/>
      <c r="AB138" s="13"/>
      <c r="AC138" s="13"/>
      <c r="AD138" s="13"/>
      <c r="AE138" s="13"/>
      <c r="AF138" s="13"/>
      <c r="AG138" s="13"/>
      <c r="AH138" s="20"/>
      <c r="AI138" s="36"/>
      <c r="AJ138" s="36"/>
      <c r="AK138" s="36"/>
      <c r="AL138" s="36"/>
      <c r="AM138" s="20"/>
      <c r="AN138" s="20"/>
      <c r="AO138" s="13"/>
      <c r="AP138" s="13"/>
      <c r="AQ138" s="20"/>
      <c r="AR138" s="20"/>
      <c r="AS138" s="20"/>
      <c r="AT138" s="20"/>
      <c r="AU138" s="30"/>
    </row>
    <row r="139" spans="1:47" x14ac:dyDescent="0.35">
      <c r="A139" s="10">
        <v>1160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17"/>
      <c r="AA139" s="13"/>
      <c r="AB139" s="13"/>
      <c r="AC139" s="13"/>
      <c r="AD139" s="13"/>
      <c r="AE139" s="13"/>
      <c r="AF139" s="13"/>
      <c r="AG139" s="13"/>
      <c r="AH139" s="20"/>
      <c r="AI139" s="36"/>
      <c r="AJ139" s="36"/>
      <c r="AK139" s="36"/>
      <c r="AL139" s="36"/>
      <c r="AM139" s="20"/>
      <c r="AN139" s="20"/>
      <c r="AO139" s="13"/>
      <c r="AP139" s="13"/>
      <c r="AQ139" s="20"/>
      <c r="AR139" s="20"/>
      <c r="AS139" s="20"/>
      <c r="AT139" s="20"/>
      <c r="AU139" s="30"/>
    </row>
    <row r="140" spans="1:47" x14ac:dyDescent="0.35">
      <c r="A140" s="10">
        <v>1170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17"/>
      <c r="AA140" s="13"/>
      <c r="AB140" s="13"/>
      <c r="AC140" s="13"/>
      <c r="AD140" s="13"/>
      <c r="AE140" s="13"/>
      <c r="AF140" s="13"/>
      <c r="AG140" s="13"/>
      <c r="AH140" s="20"/>
      <c r="AI140" s="36"/>
      <c r="AJ140" s="36"/>
      <c r="AK140" s="36"/>
      <c r="AL140" s="36"/>
      <c r="AM140" s="20"/>
      <c r="AN140" s="20"/>
      <c r="AO140" s="13"/>
      <c r="AP140" s="13"/>
      <c r="AQ140" s="20"/>
      <c r="AR140" s="20"/>
      <c r="AS140" s="20"/>
      <c r="AT140" s="20"/>
      <c r="AU140" s="30"/>
    </row>
    <row r="141" spans="1:47" x14ac:dyDescent="0.35">
      <c r="A141" s="10">
        <v>1180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17"/>
      <c r="AA141" s="13"/>
      <c r="AB141" s="13"/>
      <c r="AC141" s="13"/>
      <c r="AD141" s="13"/>
      <c r="AE141" s="13"/>
      <c r="AF141" s="13"/>
      <c r="AG141" s="13"/>
      <c r="AH141" s="20"/>
      <c r="AI141" s="36"/>
      <c r="AJ141" s="36"/>
      <c r="AK141" s="36"/>
      <c r="AL141" s="36"/>
      <c r="AM141" s="20"/>
      <c r="AN141" s="20"/>
      <c r="AO141" s="13"/>
      <c r="AP141" s="13"/>
      <c r="AQ141" s="20"/>
      <c r="AR141" s="20"/>
      <c r="AS141" s="20"/>
      <c r="AT141" s="20"/>
      <c r="AU141" s="30"/>
    </row>
    <row r="142" spans="1:47" x14ac:dyDescent="0.35">
      <c r="A142" s="10">
        <v>1190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17"/>
      <c r="AA142" s="13"/>
      <c r="AB142" s="13"/>
      <c r="AC142" s="13"/>
      <c r="AD142" s="13"/>
      <c r="AE142" s="13"/>
      <c r="AF142" s="13"/>
      <c r="AG142" s="13"/>
      <c r="AH142" s="20"/>
      <c r="AI142" s="36"/>
      <c r="AJ142" s="36"/>
      <c r="AK142" s="36"/>
      <c r="AL142" s="36"/>
      <c r="AM142" s="20"/>
      <c r="AN142" s="20"/>
      <c r="AO142" s="13"/>
      <c r="AP142" s="13"/>
      <c r="AQ142" s="20"/>
      <c r="AR142" s="20"/>
      <c r="AS142" s="20"/>
      <c r="AT142" s="20"/>
      <c r="AU142" s="30"/>
    </row>
    <row r="143" spans="1:47" x14ac:dyDescent="0.35">
      <c r="A143" s="10">
        <v>1200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17"/>
      <c r="AA143" s="13"/>
      <c r="AB143" s="13"/>
      <c r="AC143" s="13"/>
      <c r="AD143" s="13"/>
      <c r="AE143" s="13"/>
      <c r="AF143" s="13"/>
      <c r="AG143" s="13"/>
      <c r="AH143" s="20"/>
      <c r="AI143" s="36"/>
      <c r="AJ143" s="36"/>
      <c r="AK143" s="36"/>
      <c r="AL143" s="36"/>
      <c r="AM143" s="20"/>
      <c r="AN143" s="20"/>
      <c r="AO143" s="13"/>
      <c r="AP143" s="13"/>
      <c r="AQ143" s="20"/>
      <c r="AR143" s="20"/>
      <c r="AS143" s="20"/>
      <c r="AT143" s="20"/>
      <c r="AU143" s="30"/>
    </row>
    <row r="144" spans="1:47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2"/>
      <c r="O144" s="32"/>
      <c r="P144" s="32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user</cp:lastModifiedBy>
  <dcterms:created xsi:type="dcterms:W3CDTF">2016-11-09T10:16:22Z</dcterms:created>
  <dcterms:modified xsi:type="dcterms:W3CDTF">2017-10-22T16:03:37Z</dcterms:modified>
</cp:coreProperties>
</file>