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1\"/>
    </mc:Choice>
  </mc:AlternateContent>
  <bookViews>
    <workbookView xWindow="0" yWindow="0" windowWidth="19200" windowHeight="7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1" i="1" l="1"/>
  <c r="AI41" i="1"/>
  <c r="U118" i="1" l="1"/>
  <c r="M45" i="1" l="1"/>
  <c r="AI7" i="1" l="1"/>
  <c r="AJ7" i="1"/>
  <c r="AI8" i="1"/>
  <c r="AJ8" i="1"/>
  <c r="AI9" i="1"/>
  <c r="AJ9" i="1"/>
  <c r="AI11" i="1"/>
  <c r="AJ11" i="1"/>
  <c r="AI12" i="1"/>
  <c r="AJ12" i="1"/>
  <c r="AI14" i="1"/>
  <c r="AJ14" i="1"/>
  <c r="AI15" i="1"/>
  <c r="AJ15" i="1"/>
  <c r="AI17" i="1"/>
  <c r="AJ17" i="1"/>
  <c r="AI18" i="1"/>
  <c r="AJ18" i="1"/>
  <c r="AI19" i="1"/>
  <c r="AJ19" i="1"/>
  <c r="AI20" i="1"/>
  <c r="AJ20" i="1"/>
  <c r="AI23" i="1"/>
  <c r="AJ23" i="1"/>
  <c r="AI24" i="1"/>
  <c r="AJ24" i="1"/>
  <c r="AI25" i="1"/>
  <c r="AJ25" i="1"/>
  <c r="AI32" i="1"/>
  <c r="AJ32" i="1"/>
  <c r="AI34" i="1"/>
  <c r="AJ34" i="1"/>
  <c r="AI35" i="1"/>
  <c r="AJ35" i="1"/>
  <c r="AI36" i="1"/>
  <c r="AJ36" i="1"/>
  <c r="AI39" i="1"/>
  <c r="AJ39" i="1"/>
  <c r="AI40" i="1"/>
  <c r="AJ40" i="1"/>
  <c r="AI42" i="1"/>
  <c r="AJ42" i="1"/>
  <c r="AI43" i="1"/>
  <c r="AJ43" i="1"/>
  <c r="AI44" i="1"/>
  <c r="AJ44" i="1"/>
  <c r="AI46" i="1"/>
  <c r="AJ46" i="1"/>
  <c r="AI48" i="1"/>
  <c r="AJ48" i="1"/>
  <c r="AI50" i="1"/>
  <c r="AJ50" i="1"/>
  <c r="AI51" i="1"/>
  <c r="AJ51" i="1"/>
  <c r="AI52" i="1"/>
  <c r="AJ52" i="1"/>
  <c r="AI53" i="1"/>
  <c r="AJ53" i="1"/>
  <c r="AI54" i="1"/>
  <c r="AJ54" i="1"/>
  <c r="AI57" i="1"/>
  <c r="AJ57" i="1"/>
  <c r="AI59" i="1"/>
  <c r="AJ59" i="1"/>
  <c r="AI60" i="1"/>
  <c r="AJ60" i="1"/>
  <c r="AI61" i="1"/>
  <c r="AJ61" i="1"/>
  <c r="AI62" i="1"/>
  <c r="AJ62" i="1"/>
  <c r="AI63" i="1"/>
  <c r="AJ63" i="1"/>
  <c r="AI66" i="1"/>
  <c r="AJ66" i="1"/>
  <c r="AI67" i="1"/>
  <c r="AJ67" i="1"/>
  <c r="AI68" i="1"/>
  <c r="AJ68" i="1"/>
  <c r="AI71" i="1"/>
  <c r="AJ71" i="1"/>
  <c r="AI72" i="1"/>
  <c r="AJ72" i="1"/>
  <c r="AI73" i="1"/>
  <c r="AJ73" i="1"/>
  <c r="AI75" i="1"/>
  <c r="AJ75" i="1"/>
  <c r="AI78" i="1"/>
  <c r="AJ78" i="1"/>
  <c r="AI79" i="1"/>
  <c r="AJ79" i="1"/>
  <c r="AI83" i="1"/>
  <c r="AJ83" i="1"/>
  <c r="AI85" i="1"/>
  <c r="AJ85" i="1"/>
  <c r="AI86" i="1"/>
  <c r="AJ86" i="1"/>
  <c r="AI87" i="1"/>
  <c r="AJ87" i="1"/>
  <c r="AI88" i="1"/>
  <c r="AJ88" i="1"/>
  <c r="AI89" i="1"/>
  <c r="AJ89" i="1"/>
  <c r="AI90" i="1"/>
  <c r="AJ90" i="1"/>
  <c r="AI91" i="1"/>
  <c r="AJ91" i="1"/>
  <c r="AI95" i="1"/>
  <c r="AJ95" i="1"/>
  <c r="AI96" i="1"/>
  <c r="AJ96" i="1"/>
  <c r="AI97" i="1"/>
  <c r="AJ97" i="1"/>
  <c r="AI99" i="1"/>
  <c r="AJ99" i="1"/>
  <c r="AI101" i="1"/>
  <c r="AJ101" i="1"/>
  <c r="AI103" i="1"/>
  <c r="AJ103" i="1"/>
  <c r="AI106" i="1"/>
  <c r="AJ106" i="1"/>
  <c r="AI107" i="1"/>
  <c r="AJ107" i="1"/>
  <c r="AI108" i="1"/>
  <c r="AJ108" i="1"/>
  <c r="AI109" i="1"/>
  <c r="AJ109" i="1"/>
  <c r="AI111" i="1"/>
  <c r="AJ111" i="1"/>
  <c r="AI113" i="1"/>
  <c r="AJ113" i="1"/>
  <c r="AI115" i="1"/>
  <c r="AJ115" i="1"/>
  <c r="AI116" i="1"/>
  <c r="AJ116" i="1"/>
  <c r="AI120" i="1"/>
  <c r="AJ120" i="1"/>
  <c r="AI121" i="1"/>
  <c r="AJ121" i="1"/>
  <c r="AI123" i="1"/>
  <c r="AJ123" i="1"/>
  <c r="AI124" i="1"/>
  <c r="AJ124" i="1"/>
  <c r="AI125" i="1"/>
  <c r="AJ125" i="1"/>
  <c r="AI131" i="1"/>
  <c r="AJ131" i="1"/>
  <c r="AI132" i="1"/>
  <c r="AJ132" i="1"/>
  <c r="AI133" i="1"/>
  <c r="AJ133" i="1"/>
  <c r="AI134" i="1"/>
  <c r="AJ134" i="1"/>
  <c r="AI137" i="1"/>
  <c r="AJ137" i="1"/>
  <c r="AI138" i="1"/>
  <c r="AJ138" i="1"/>
  <c r="AI139" i="1"/>
  <c r="AJ139" i="1"/>
  <c r="AI141" i="1"/>
  <c r="AJ141" i="1"/>
  <c r="AI142" i="1"/>
  <c r="AJ142" i="1"/>
  <c r="AI143" i="1"/>
  <c r="AJ143" i="1"/>
  <c r="AI144" i="1"/>
  <c r="AJ144" i="1"/>
  <c r="AI146" i="1"/>
  <c r="AJ146" i="1"/>
  <c r="AI147" i="1"/>
  <c r="AJ147" i="1"/>
  <c r="AI149" i="1"/>
  <c r="AJ149" i="1"/>
  <c r="AI152" i="1"/>
  <c r="AJ152" i="1"/>
  <c r="AI153" i="1"/>
  <c r="AJ153" i="1"/>
  <c r="AI155" i="1"/>
  <c r="AJ155" i="1"/>
  <c r="AJ5" i="1"/>
  <c r="AI5" i="1"/>
  <c r="AB7" i="1" l="1"/>
  <c r="AB11" i="1"/>
  <c r="AB14" i="1"/>
  <c r="AB15" i="1"/>
  <c r="AB18" i="1"/>
  <c r="AB32" i="1"/>
  <c r="AB34" i="1"/>
  <c r="AB35" i="1"/>
  <c r="AB42" i="1"/>
  <c r="AB44" i="1"/>
  <c r="AB46" i="1"/>
  <c r="AB48" i="1"/>
  <c r="AB50" i="1"/>
  <c r="AB51" i="1"/>
  <c r="AB52" i="1"/>
  <c r="AB53" i="1"/>
  <c r="AB59" i="1"/>
  <c r="AB60" i="1"/>
  <c r="AB61" i="1"/>
  <c r="AB62" i="1"/>
  <c r="AB68" i="1"/>
  <c r="AB72" i="1"/>
  <c r="AB73" i="1"/>
  <c r="AB75" i="1"/>
  <c r="AB78" i="1"/>
  <c r="AB79" i="1"/>
  <c r="AB85" i="1"/>
  <c r="AB95" i="1"/>
  <c r="AB97" i="1"/>
  <c r="AB103" i="1"/>
  <c r="AB107" i="1"/>
  <c r="AB111" i="1"/>
  <c r="AB113" i="1"/>
  <c r="AB120" i="1"/>
  <c r="AB121" i="1"/>
  <c r="AB123" i="1"/>
  <c r="AB124" i="1"/>
  <c r="AB133" i="1"/>
  <c r="AB142" i="1"/>
  <c r="AB144" i="1"/>
  <c r="AB146" i="1"/>
  <c r="AB153" i="1"/>
  <c r="AB5" i="1"/>
  <c r="W80" i="1" l="1"/>
  <c r="W84" i="1"/>
  <c r="W75" i="1"/>
  <c r="W69" i="1"/>
  <c r="W12" i="1"/>
  <c r="W107" i="1"/>
  <c r="W33" i="1"/>
  <c r="W28" i="1"/>
  <c r="W143" i="1"/>
  <c r="W34" i="1"/>
  <c r="W124" i="1"/>
  <c r="W117" i="1"/>
  <c r="W110" i="1"/>
  <c r="X142" i="1"/>
  <c r="X95" i="1"/>
  <c r="W21" i="1"/>
  <c r="X62" i="1"/>
  <c r="X77" i="1"/>
  <c r="W134" i="1"/>
  <c r="W144" i="1"/>
  <c r="X146" i="1"/>
  <c r="X46" i="1"/>
  <c r="R137" i="1"/>
  <c r="X137" i="1" s="1"/>
  <c r="R30" i="1"/>
  <c r="X30" i="1" s="1"/>
  <c r="R140" i="1"/>
  <c r="X140" i="1" s="1"/>
  <c r="R13" i="1"/>
  <c r="X13" i="1" s="1"/>
  <c r="R81" i="1"/>
  <c r="X81" i="1" s="1"/>
  <c r="R65" i="1"/>
  <c r="X65" i="1" s="1"/>
  <c r="R80" i="1"/>
  <c r="X80" i="1" s="1"/>
  <c r="R41" i="1"/>
  <c r="X41" i="1" s="1"/>
  <c r="R43" i="1"/>
  <c r="X43" i="1" s="1"/>
  <c r="R136" i="1"/>
  <c r="X136" i="1" s="1"/>
  <c r="R67" i="1"/>
  <c r="X67" i="1" s="1"/>
  <c r="R132" i="1"/>
  <c r="X132" i="1" s="1"/>
  <c r="R151" i="1"/>
  <c r="X151" i="1" s="1"/>
  <c r="R152" i="1"/>
  <c r="X152" i="1" s="1"/>
  <c r="R84" i="1"/>
  <c r="X84" i="1" s="1"/>
  <c r="R86" i="1"/>
  <c r="X86" i="1" s="1"/>
  <c r="R57" i="1"/>
  <c r="X57" i="1" s="1"/>
  <c r="R149" i="1"/>
  <c r="X149" i="1" s="1"/>
  <c r="R63" i="1"/>
  <c r="X63" i="1" s="1"/>
  <c r="R66" i="1"/>
  <c r="X66" i="1" s="1"/>
  <c r="R93" i="1"/>
  <c r="X93" i="1" s="1"/>
  <c r="R114" i="1"/>
  <c r="X114" i="1" s="1"/>
  <c r="R75" i="1"/>
  <c r="X75" i="1" s="1"/>
  <c r="R123" i="1"/>
  <c r="X123" i="1" s="1"/>
  <c r="R51" i="1"/>
  <c r="X51" i="1" s="1"/>
  <c r="R153" i="1"/>
  <c r="X153" i="1" s="1"/>
  <c r="R90" i="1"/>
  <c r="X90" i="1" s="1"/>
  <c r="R116" i="1"/>
  <c r="X116" i="1" s="1"/>
  <c r="R96" i="1"/>
  <c r="X96" i="1" s="1"/>
  <c r="R106" i="1"/>
  <c r="X106" i="1" s="1"/>
  <c r="R69" i="1"/>
  <c r="X69" i="1" s="1"/>
  <c r="R108" i="1"/>
  <c r="X108" i="1" s="1"/>
  <c r="R92" i="1"/>
  <c r="X92" i="1" s="1"/>
  <c r="R102" i="1"/>
  <c r="X102" i="1" s="1"/>
  <c r="R17" i="1"/>
  <c r="X17" i="1" s="1"/>
  <c r="R23" i="1"/>
  <c r="X23" i="1" s="1"/>
  <c r="R8" i="1"/>
  <c r="X8" i="1" s="1"/>
  <c r="R9" i="1"/>
  <c r="X9" i="1" s="1"/>
  <c r="R12" i="1"/>
  <c r="X12" i="1" s="1"/>
  <c r="R24" i="1"/>
  <c r="X24" i="1" s="1"/>
  <c r="R19" i="1"/>
  <c r="X19" i="1" s="1"/>
  <c r="R15" i="1"/>
  <c r="X15" i="1" s="1"/>
  <c r="R120" i="1"/>
  <c r="X120" i="1" s="1"/>
  <c r="R126" i="1"/>
  <c r="X126" i="1" s="1"/>
  <c r="R31" i="1"/>
  <c r="X31" i="1" s="1"/>
  <c r="R128" i="1"/>
  <c r="X128" i="1" s="1"/>
  <c r="R104" i="1"/>
  <c r="X104" i="1" s="1"/>
  <c r="R150" i="1"/>
  <c r="X150" i="1" s="1"/>
  <c r="R141" i="1"/>
  <c r="X141" i="1" s="1"/>
  <c r="R119" i="1"/>
  <c r="X119" i="1" s="1"/>
  <c r="R115" i="1"/>
  <c r="X115" i="1" s="1"/>
  <c r="R109" i="1"/>
  <c r="X109" i="1" s="1"/>
  <c r="R26" i="1"/>
  <c r="X26" i="1" s="1"/>
  <c r="R59" i="1"/>
  <c r="X59" i="1" s="1"/>
  <c r="R107" i="1"/>
  <c r="X107" i="1" s="1"/>
  <c r="R99" i="1"/>
  <c r="X99" i="1" s="1"/>
  <c r="R25" i="1"/>
  <c r="X25" i="1" s="1"/>
  <c r="R82" i="1"/>
  <c r="X82" i="1" s="1"/>
  <c r="R7" i="1"/>
  <c r="X7" i="1" s="1"/>
  <c r="R29" i="1"/>
  <c r="X29" i="1" s="1"/>
  <c r="R98" i="1"/>
  <c r="X98" i="1" s="1"/>
  <c r="R27" i="1"/>
  <c r="X27" i="1" s="1"/>
  <c r="R33" i="1"/>
  <c r="X33" i="1" s="1"/>
  <c r="R5" i="1"/>
  <c r="X5" i="1" s="1"/>
  <c r="R14" i="1"/>
  <c r="X14" i="1" s="1"/>
  <c r="R36" i="1"/>
  <c r="X36" i="1" s="1"/>
  <c r="R40" i="1"/>
  <c r="X40" i="1" s="1"/>
  <c r="R71" i="1"/>
  <c r="X71" i="1" s="1"/>
  <c r="R88" i="1"/>
  <c r="X88" i="1" s="1"/>
  <c r="R85" i="1"/>
  <c r="X85" i="1" s="1"/>
  <c r="R28" i="1"/>
  <c r="X28" i="1" s="1"/>
  <c r="R133" i="1"/>
  <c r="X133" i="1" s="1"/>
  <c r="R89" i="1"/>
  <c r="X89" i="1" s="1"/>
  <c r="R138" i="1"/>
  <c r="X138" i="1" s="1"/>
  <c r="R55" i="1"/>
  <c r="X55" i="1" s="1"/>
  <c r="R70" i="1"/>
  <c r="X70" i="1" s="1"/>
  <c r="R94" i="1"/>
  <c r="X94" i="1" s="1"/>
  <c r="R139" i="1"/>
  <c r="X139" i="1" s="1"/>
  <c r="R143" i="1"/>
  <c r="X143" i="1" s="1"/>
  <c r="R155" i="1"/>
  <c r="X155" i="1" s="1"/>
  <c r="R112" i="1"/>
  <c r="X112" i="1" s="1"/>
  <c r="R73" i="1"/>
  <c r="X73" i="1" s="1"/>
  <c r="R100" i="1"/>
  <c r="X100" i="1" s="1"/>
  <c r="R131" i="1"/>
  <c r="X131" i="1" s="1"/>
  <c r="R78" i="1"/>
  <c r="X78" i="1" s="1"/>
  <c r="R83" i="1"/>
  <c r="X83" i="1" s="1"/>
  <c r="R34" i="1"/>
  <c r="X34" i="1" s="1"/>
  <c r="R64" i="1"/>
  <c r="X64" i="1" s="1"/>
  <c r="R60" i="1"/>
  <c r="X60" i="1" s="1"/>
  <c r="R103" i="1"/>
  <c r="X103" i="1" s="1"/>
  <c r="R52" i="1"/>
  <c r="X52" i="1" s="1"/>
  <c r="R42" i="1"/>
  <c r="X42" i="1" s="1"/>
  <c r="R16" i="1"/>
  <c r="X16" i="1" s="1"/>
  <c r="R37" i="1"/>
  <c r="X37" i="1" s="1"/>
  <c r="R124" i="1"/>
  <c r="X124" i="1" s="1"/>
  <c r="R50" i="1"/>
  <c r="X50" i="1" s="1"/>
  <c r="R113" i="1"/>
  <c r="X113" i="1" s="1"/>
  <c r="R38" i="1"/>
  <c r="X38" i="1" s="1"/>
  <c r="R148" i="1"/>
  <c r="X148" i="1" s="1"/>
  <c r="R56" i="1"/>
  <c r="X56" i="1" s="1"/>
  <c r="R145" i="1"/>
  <c r="X145" i="1" s="1"/>
  <c r="R76" i="1"/>
  <c r="X76" i="1" s="1"/>
  <c r="R117" i="1"/>
  <c r="X117" i="1" s="1"/>
  <c r="R53" i="1"/>
  <c r="X53" i="1" s="1"/>
  <c r="R129" i="1"/>
  <c r="X129" i="1" s="1"/>
  <c r="R48" i="1"/>
  <c r="X48" i="1" s="1"/>
  <c r="R49" i="1"/>
  <c r="X49" i="1" s="1"/>
  <c r="R121" i="1"/>
  <c r="X121" i="1" s="1"/>
  <c r="R125" i="1"/>
  <c r="X125" i="1" s="1"/>
  <c r="R110" i="1"/>
  <c r="X110" i="1" s="1"/>
  <c r="R44" i="1"/>
  <c r="X44" i="1" s="1"/>
  <c r="R101" i="1"/>
  <c r="X101" i="1" s="1"/>
  <c r="R142" i="1"/>
  <c r="R147" i="1"/>
  <c r="X147" i="1" s="1"/>
  <c r="R35" i="1"/>
  <c r="X35" i="1" s="1"/>
  <c r="R95" i="1"/>
  <c r="R58" i="1"/>
  <c r="X58" i="1" s="1"/>
  <c r="R6" i="1"/>
  <c r="X6" i="1" s="1"/>
  <c r="R21" i="1"/>
  <c r="X21" i="1" s="1"/>
  <c r="R97" i="1"/>
  <c r="X97" i="1" s="1"/>
  <c r="R111" i="1"/>
  <c r="X111" i="1" s="1"/>
  <c r="R72" i="1"/>
  <c r="X72" i="1" s="1"/>
  <c r="R118" i="1"/>
  <c r="X118" i="1" s="1"/>
  <c r="R11" i="1"/>
  <c r="X11" i="1" s="1"/>
  <c r="R74" i="1"/>
  <c r="X74" i="1" s="1"/>
  <c r="R127" i="1"/>
  <c r="X127" i="1" s="1"/>
  <c r="R87" i="1"/>
  <c r="X87" i="1" s="1"/>
  <c r="R91" i="1"/>
  <c r="X91" i="1" s="1"/>
  <c r="R62" i="1"/>
  <c r="R122" i="1"/>
  <c r="X122" i="1" s="1"/>
  <c r="R105" i="1"/>
  <c r="X105" i="1" s="1"/>
  <c r="R77" i="1"/>
  <c r="R79" i="1"/>
  <c r="X79" i="1" s="1"/>
  <c r="R32" i="1"/>
  <c r="X32" i="1" s="1"/>
  <c r="R134" i="1"/>
  <c r="X134" i="1" s="1"/>
  <c r="R20" i="1"/>
  <c r="X20" i="1" s="1"/>
  <c r="R39" i="1"/>
  <c r="X39" i="1" s="1"/>
  <c r="R10" i="1"/>
  <c r="X10" i="1" s="1"/>
  <c r="R22" i="1"/>
  <c r="X22" i="1" s="1"/>
  <c r="R47" i="1"/>
  <c r="X47" i="1" s="1"/>
  <c r="R61" i="1"/>
  <c r="X61" i="1" s="1"/>
  <c r="R144" i="1"/>
  <c r="X144" i="1" s="1"/>
  <c r="R18" i="1"/>
  <c r="X18" i="1" s="1"/>
  <c r="R135" i="1"/>
  <c r="X135" i="1" s="1"/>
  <c r="R146" i="1"/>
  <c r="R154" i="1"/>
  <c r="X154" i="1" s="1"/>
  <c r="R54" i="1"/>
  <c r="X54" i="1" s="1"/>
  <c r="R46" i="1"/>
  <c r="R68" i="1"/>
  <c r="X68" i="1" s="1"/>
  <c r="R130" i="1"/>
  <c r="X130" i="1" s="1"/>
  <c r="U137" i="1"/>
  <c r="Y137" i="1" s="1"/>
  <c r="U30" i="1"/>
  <c r="Y30" i="1" s="1"/>
  <c r="U140" i="1"/>
  <c r="Y140" i="1" s="1"/>
  <c r="U13" i="1"/>
  <c r="Y13" i="1" s="1"/>
  <c r="U81" i="1"/>
  <c r="Y81" i="1" s="1"/>
  <c r="U65" i="1"/>
  <c r="Y65" i="1" s="1"/>
  <c r="U80" i="1"/>
  <c r="Y80" i="1" s="1"/>
  <c r="U41" i="1"/>
  <c r="Y41" i="1" s="1"/>
  <c r="U43" i="1"/>
  <c r="Y43" i="1" s="1"/>
  <c r="U136" i="1"/>
  <c r="Y136" i="1" s="1"/>
  <c r="U67" i="1"/>
  <c r="Y67" i="1" s="1"/>
  <c r="U132" i="1"/>
  <c r="Y132" i="1" s="1"/>
  <c r="U151" i="1"/>
  <c r="Y151" i="1" s="1"/>
  <c r="U152" i="1"/>
  <c r="Y152" i="1" s="1"/>
  <c r="U84" i="1"/>
  <c r="Y84" i="1" s="1"/>
  <c r="U86" i="1"/>
  <c r="Y86" i="1" s="1"/>
  <c r="U57" i="1"/>
  <c r="Y57" i="1" s="1"/>
  <c r="U149" i="1"/>
  <c r="Y149" i="1" s="1"/>
  <c r="U63" i="1"/>
  <c r="Y63" i="1" s="1"/>
  <c r="U66" i="1"/>
  <c r="Y66" i="1" s="1"/>
  <c r="U93" i="1"/>
  <c r="Y93" i="1" s="1"/>
  <c r="U114" i="1"/>
  <c r="Y114" i="1" s="1"/>
  <c r="U75" i="1"/>
  <c r="Y75" i="1" s="1"/>
  <c r="U123" i="1"/>
  <c r="Y123" i="1" s="1"/>
  <c r="U51" i="1"/>
  <c r="Y51" i="1" s="1"/>
  <c r="U153" i="1"/>
  <c r="Y153" i="1" s="1"/>
  <c r="U90" i="1"/>
  <c r="Y90" i="1" s="1"/>
  <c r="U116" i="1"/>
  <c r="Y116" i="1" s="1"/>
  <c r="U96" i="1"/>
  <c r="Y96" i="1" s="1"/>
  <c r="U106" i="1"/>
  <c r="Y106" i="1" s="1"/>
  <c r="U69" i="1"/>
  <c r="Y69" i="1" s="1"/>
  <c r="U108" i="1"/>
  <c r="Y108" i="1" s="1"/>
  <c r="U92" i="1"/>
  <c r="Y92" i="1" s="1"/>
  <c r="U102" i="1"/>
  <c r="Y102" i="1" s="1"/>
  <c r="U17" i="1"/>
  <c r="Y17" i="1" s="1"/>
  <c r="U23" i="1"/>
  <c r="Y23" i="1" s="1"/>
  <c r="U8" i="1"/>
  <c r="Y8" i="1" s="1"/>
  <c r="U9" i="1"/>
  <c r="Y9" i="1" s="1"/>
  <c r="U12" i="1"/>
  <c r="Y12" i="1" s="1"/>
  <c r="U24" i="1"/>
  <c r="Y24" i="1" s="1"/>
  <c r="U19" i="1"/>
  <c r="Y19" i="1" s="1"/>
  <c r="U15" i="1"/>
  <c r="Y15" i="1" s="1"/>
  <c r="U120" i="1"/>
  <c r="Y120" i="1" s="1"/>
  <c r="U126" i="1"/>
  <c r="Y126" i="1" s="1"/>
  <c r="U31" i="1"/>
  <c r="Y31" i="1" s="1"/>
  <c r="U128" i="1"/>
  <c r="Y128" i="1" s="1"/>
  <c r="U104" i="1"/>
  <c r="Y104" i="1" s="1"/>
  <c r="U150" i="1"/>
  <c r="Y150" i="1" s="1"/>
  <c r="U141" i="1"/>
  <c r="Y141" i="1" s="1"/>
  <c r="U119" i="1"/>
  <c r="Y119" i="1" s="1"/>
  <c r="U115" i="1"/>
  <c r="Y115" i="1" s="1"/>
  <c r="U109" i="1"/>
  <c r="Y109" i="1" s="1"/>
  <c r="U26" i="1"/>
  <c r="Y26" i="1" s="1"/>
  <c r="U59" i="1"/>
  <c r="Y59" i="1" s="1"/>
  <c r="U107" i="1"/>
  <c r="Y107" i="1" s="1"/>
  <c r="U99" i="1"/>
  <c r="Y99" i="1" s="1"/>
  <c r="U25" i="1"/>
  <c r="Y25" i="1" s="1"/>
  <c r="U82" i="1"/>
  <c r="Y82" i="1" s="1"/>
  <c r="U7" i="1"/>
  <c r="Y7" i="1" s="1"/>
  <c r="U29" i="1"/>
  <c r="Y29" i="1" s="1"/>
  <c r="U98" i="1"/>
  <c r="Y98" i="1" s="1"/>
  <c r="U27" i="1"/>
  <c r="Y27" i="1" s="1"/>
  <c r="U33" i="1"/>
  <c r="Y33" i="1" s="1"/>
  <c r="U5" i="1"/>
  <c r="Y5" i="1" s="1"/>
  <c r="U14" i="1"/>
  <c r="Y14" i="1" s="1"/>
  <c r="U36" i="1"/>
  <c r="Y36" i="1" s="1"/>
  <c r="U40" i="1"/>
  <c r="Y40" i="1" s="1"/>
  <c r="U71" i="1"/>
  <c r="Y71" i="1" s="1"/>
  <c r="U88" i="1"/>
  <c r="Y88" i="1" s="1"/>
  <c r="U85" i="1"/>
  <c r="Y85" i="1" s="1"/>
  <c r="U28" i="1"/>
  <c r="Y28" i="1" s="1"/>
  <c r="U133" i="1"/>
  <c r="Y133" i="1" s="1"/>
  <c r="U89" i="1"/>
  <c r="Y89" i="1" s="1"/>
  <c r="U138" i="1"/>
  <c r="Y138" i="1" s="1"/>
  <c r="U55" i="1"/>
  <c r="Y55" i="1" s="1"/>
  <c r="U70" i="1"/>
  <c r="Y70" i="1" s="1"/>
  <c r="U94" i="1"/>
  <c r="Y94" i="1" s="1"/>
  <c r="U139" i="1"/>
  <c r="Y139" i="1" s="1"/>
  <c r="U143" i="1"/>
  <c r="Y143" i="1" s="1"/>
  <c r="U155" i="1"/>
  <c r="Y155" i="1" s="1"/>
  <c r="U112" i="1"/>
  <c r="Y112" i="1" s="1"/>
  <c r="U73" i="1"/>
  <c r="Y73" i="1" s="1"/>
  <c r="U100" i="1"/>
  <c r="Y100" i="1" s="1"/>
  <c r="U131" i="1"/>
  <c r="Y131" i="1" s="1"/>
  <c r="U78" i="1"/>
  <c r="Y78" i="1" s="1"/>
  <c r="U83" i="1"/>
  <c r="Y83" i="1" s="1"/>
  <c r="U34" i="1"/>
  <c r="Y34" i="1" s="1"/>
  <c r="U64" i="1"/>
  <c r="Y64" i="1" s="1"/>
  <c r="U60" i="1"/>
  <c r="Y60" i="1" s="1"/>
  <c r="U103" i="1"/>
  <c r="Y103" i="1" s="1"/>
  <c r="U52" i="1"/>
  <c r="Y52" i="1" s="1"/>
  <c r="U42" i="1"/>
  <c r="Y42" i="1" s="1"/>
  <c r="U16" i="1"/>
  <c r="Y16" i="1" s="1"/>
  <c r="U37" i="1"/>
  <c r="Y37" i="1" s="1"/>
  <c r="U124" i="1"/>
  <c r="Y124" i="1" s="1"/>
  <c r="U50" i="1"/>
  <c r="Y50" i="1" s="1"/>
  <c r="U113" i="1"/>
  <c r="Y113" i="1" s="1"/>
  <c r="U38" i="1"/>
  <c r="Y38" i="1" s="1"/>
  <c r="U148" i="1"/>
  <c r="Y148" i="1" s="1"/>
  <c r="U56" i="1"/>
  <c r="Y56" i="1" s="1"/>
  <c r="U145" i="1"/>
  <c r="Y145" i="1" s="1"/>
  <c r="U76" i="1"/>
  <c r="Y76" i="1" s="1"/>
  <c r="U117" i="1"/>
  <c r="Y117" i="1" s="1"/>
  <c r="U53" i="1"/>
  <c r="Y53" i="1" s="1"/>
  <c r="U129" i="1"/>
  <c r="Y129" i="1" s="1"/>
  <c r="U48" i="1"/>
  <c r="Y48" i="1" s="1"/>
  <c r="U49" i="1"/>
  <c r="Y49" i="1" s="1"/>
  <c r="U121" i="1"/>
  <c r="Y121" i="1" s="1"/>
  <c r="U125" i="1"/>
  <c r="Y125" i="1" s="1"/>
  <c r="U110" i="1"/>
  <c r="Y110" i="1" s="1"/>
  <c r="U44" i="1"/>
  <c r="Y44" i="1" s="1"/>
  <c r="U101" i="1"/>
  <c r="Y101" i="1" s="1"/>
  <c r="U142" i="1"/>
  <c r="Y142" i="1" s="1"/>
  <c r="U147" i="1"/>
  <c r="Y147" i="1" s="1"/>
  <c r="U35" i="1"/>
  <c r="Y35" i="1" s="1"/>
  <c r="U95" i="1"/>
  <c r="Y95" i="1" s="1"/>
  <c r="U58" i="1"/>
  <c r="Y58" i="1" s="1"/>
  <c r="U6" i="1"/>
  <c r="Y6" i="1" s="1"/>
  <c r="U21" i="1"/>
  <c r="Y21" i="1" s="1"/>
  <c r="U97" i="1"/>
  <c r="Y97" i="1" s="1"/>
  <c r="U111" i="1"/>
  <c r="Y111" i="1" s="1"/>
  <c r="U72" i="1"/>
  <c r="Y72" i="1" s="1"/>
  <c r="Y118" i="1"/>
  <c r="U11" i="1"/>
  <c r="Y11" i="1" s="1"/>
  <c r="U74" i="1"/>
  <c r="Y74" i="1" s="1"/>
  <c r="U127" i="1"/>
  <c r="Y127" i="1" s="1"/>
  <c r="U87" i="1"/>
  <c r="Y87" i="1" s="1"/>
  <c r="U91" i="1"/>
  <c r="Y91" i="1" s="1"/>
  <c r="U62" i="1"/>
  <c r="Y62" i="1" s="1"/>
  <c r="U122" i="1"/>
  <c r="Y122" i="1" s="1"/>
  <c r="U105" i="1"/>
  <c r="Y105" i="1" s="1"/>
  <c r="U77" i="1"/>
  <c r="Y77" i="1" s="1"/>
  <c r="U79" i="1"/>
  <c r="Y79" i="1" s="1"/>
  <c r="U32" i="1"/>
  <c r="Y32" i="1" s="1"/>
  <c r="U134" i="1"/>
  <c r="Y134" i="1" s="1"/>
  <c r="U20" i="1"/>
  <c r="Y20" i="1" s="1"/>
  <c r="U39" i="1"/>
  <c r="Y39" i="1" s="1"/>
  <c r="U10" i="1"/>
  <c r="Y10" i="1" s="1"/>
  <c r="U22" i="1"/>
  <c r="Y22" i="1" s="1"/>
  <c r="U47" i="1"/>
  <c r="Y47" i="1" s="1"/>
  <c r="U61" i="1"/>
  <c r="Y61" i="1" s="1"/>
  <c r="U144" i="1"/>
  <c r="Y144" i="1" s="1"/>
  <c r="U18" i="1"/>
  <c r="Y18" i="1" s="1"/>
  <c r="U135" i="1"/>
  <c r="Y135" i="1" s="1"/>
  <c r="U146" i="1"/>
  <c r="Y146" i="1" s="1"/>
  <c r="U154" i="1"/>
  <c r="Y154" i="1" s="1"/>
  <c r="U54" i="1"/>
  <c r="Y54" i="1" s="1"/>
  <c r="U46" i="1"/>
  <c r="Y46" i="1" s="1"/>
  <c r="U68" i="1"/>
  <c r="Y68" i="1" s="1"/>
  <c r="U130" i="1"/>
  <c r="Y130" i="1" s="1"/>
  <c r="J137" i="1"/>
  <c r="J30" i="1"/>
  <c r="AC30" i="1" s="1"/>
  <c r="AB30" i="1" s="1"/>
  <c r="J140" i="1"/>
  <c r="J13" i="1"/>
  <c r="J81" i="1"/>
  <c r="J65" i="1"/>
  <c r="AC65" i="1" s="1"/>
  <c r="AB65" i="1" s="1"/>
  <c r="J80" i="1"/>
  <c r="J41" i="1"/>
  <c r="J43" i="1"/>
  <c r="J136" i="1"/>
  <c r="J67" i="1"/>
  <c r="J132" i="1"/>
  <c r="J151" i="1"/>
  <c r="J152" i="1"/>
  <c r="AC152" i="1" s="1"/>
  <c r="AB152" i="1" s="1"/>
  <c r="J84" i="1"/>
  <c r="J86" i="1"/>
  <c r="J57" i="1"/>
  <c r="J149" i="1"/>
  <c r="AC149" i="1" s="1"/>
  <c r="AB149" i="1" s="1"/>
  <c r="J63" i="1"/>
  <c r="J66" i="1"/>
  <c r="J93" i="1"/>
  <c r="J114" i="1"/>
  <c r="AC114" i="1" s="1"/>
  <c r="AB114" i="1" s="1"/>
  <c r="J75" i="1"/>
  <c r="J123" i="1"/>
  <c r="J51" i="1"/>
  <c r="J153" i="1"/>
  <c r="AC153" i="1" s="1"/>
  <c r="J90" i="1"/>
  <c r="J116" i="1"/>
  <c r="J96" i="1"/>
  <c r="J106" i="1"/>
  <c r="AC106" i="1" s="1"/>
  <c r="AB106" i="1" s="1"/>
  <c r="J69" i="1"/>
  <c r="J108" i="1"/>
  <c r="J92" i="1"/>
  <c r="J102" i="1"/>
  <c r="J17" i="1"/>
  <c r="J23" i="1"/>
  <c r="J8" i="1"/>
  <c r="J9" i="1"/>
  <c r="AC9" i="1" s="1"/>
  <c r="AB9" i="1" s="1"/>
  <c r="J12" i="1"/>
  <c r="J24" i="1"/>
  <c r="J19" i="1"/>
  <c r="J15" i="1"/>
  <c r="AC15" i="1" s="1"/>
  <c r="J120" i="1"/>
  <c r="J126" i="1"/>
  <c r="J31" i="1"/>
  <c r="J128" i="1"/>
  <c r="J104" i="1"/>
  <c r="J150" i="1"/>
  <c r="J141" i="1"/>
  <c r="J119" i="1"/>
  <c r="AC119" i="1" s="1"/>
  <c r="AB119" i="1" s="1"/>
  <c r="J115" i="1"/>
  <c r="J109" i="1"/>
  <c r="J26" i="1"/>
  <c r="J59" i="1"/>
  <c r="AC59" i="1" s="1"/>
  <c r="J107" i="1"/>
  <c r="J99" i="1"/>
  <c r="J25" i="1"/>
  <c r="J82" i="1"/>
  <c r="J7" i="1"/>
  <c r="J29" i="1"/>
  <c r="J98" i="1"/>
  <c r="J27" i="1"/>
  <c r="AC27" i="1" s="1"/>
  <c r="AB27" i="1" s="1"/>
  <c r="J33" i="1"/>
  <c r="J5" i="1"/>
  <c r="J14" i="1"/>
  <c r="J36" i="1"/>
  <c r="AC36" i="1" s="1"/>
  <c r="AB36" i="1" s="1"/>
  <c r="J40" i="1"/>
  <c r="J71" i="1"/>
  <c r="J88" i="1"/>
  <c r="J85" i="1"/>
  <c r="AC85" i="1" s="1"/>
  <c r="J28" i="1"/>
  <c r="J133" i="1"/>
  <c r="J89" i="1"/>
  <c r="J138" i="1"/>
  <c r="AC138" i="1" s="1"/>
  <c r="AB138" i="1" s="1"/>
  <c r="J55" i="1"/>
  <c r="J70" i="1"/>
  <c r="J94" i="1"/>
  <c r="J139" i="1"/>
  <c r="AC139" i="1" s="1"/>
  <c r="AB139" i="1" s="1"/>
  <c r="J143" i="1"/>
  <c r="J155" i="1"/>
  <c r="J112" i="1"/>
  <c r="J73" i="1"/>
  <c r="AC73" i="1" s="1"/>
  <c r="J100" i="1"/>
  <c r="J131" i="1"/>
  <c r="J78" i="1"/>
  <c r="J83" i="1"/>
  <c r="AC83" i="1" s="1"/>
  <c r="AB83" i="1" s="1"/>
  <c r="J34" i="1"/>
  <c r="J64" i="1"/>
  <c r="J60" i="1"/>
  <c r="J103" i="1"/>
  <c r="AC103" i="1" s="1"/>
  <c r="J52" i="1"/>
  <c r="J42" i="1"/>
  <c r="J16" i="1"/>
  <c r="J37" i="1"/>
  <c r="AC37" i="1" s="1"/>
  <c r="AB37" i="1" s="1"/>
  <c r="J124" i="1"/>
  <c r="J50" i="1"/>
  <c r="J113" i="1"/>
  <c r="J38" i="1"/>
  <c r="J148" i="1"/>
  <c r="J56" i="1"/>
  <c r="J145" i="1"/>
  <c r="J76" i="1"/>
  <c r="J117" i="1"/>
  <c r="J53" i="1"/>
  <c r="J129" i="1"/>
  <c r="J48" i="1"/>
  <c r="AC48" i="1" s="1"/>
  <c r="J49" i="1"/>
  <c r="J121" i="1"/>
  <c r="J125" i="1"/>
  <c r="J110" i="1"/>
  <c r="J44" i="1"/>
  <c r="J101" i="1"/>
  <c r="J142" i="1"/>
  <c r="J147" i="1"/>
  <c r="AC147" i="1" s="1"/>
  <c r="AB147" i="1" s="1"/>
  <c r="J35" i="1"/>
  <c r="J95" i="1"/>
  <c r="J58" i="1"/>
  <c r="J6" i="1"/>
  <c r="AC6" i="1" s="1"/>
  <c r="AB6" i="1" s="1"/>
  <c r="J21" i="1"/>
  <c r="J97" i="1"/>
  <c r="J111" i="1"/>
  <c r="J72" i="1"/>
  <c r="AC72" i="1" s="1"/>
  <c r="J118" i="1"/>
  <c r="J11" i="1"/>
  <c r="J74" i="1"/>
  <c r="J127" i="1"/>
  <c r="J87" i="1"/>
  <c r="J91" i="1"/>
  <c r="J62" i="1"/>
  <c r="J122" i="1"/>
  <c r="J105" i="1"/>
  <c r="J77" i="1"/>
  <c r="J79" i="1"/>
  <c r="J32" i="1"/>
  <c r="AC32" i="1" s="1"/>
  <c r="J134" i="1"/>
  <c r="J20" i="1"/>
  <c r="J39" i="1"/>
  <c r="J10" i="1"/>
  <c r="AC10" i="1" s="1"/>
  <c r="AB10" i="1" s="1"/>
  <c r="J22" i="1"/>
  <c r="J47" i="1"/>
  <c r="J61" i="1"/>
  <c r="J144" i="1"/>
  <c r="AC144" i="1" s="1"/>
  <c r="J18" i="1"/>
  <c r="J135" i="1"/>
  <c r="J146" i="1"/>
  <c r="J154" i="1"/>
  <c r="AC154" i="1" s="1"/>
  <c r="AB154" i="1" s="1"/>
  <c r="J54" i="1"/>
  <c r="J46" i="1"/>
  <c r="J68" i="1"/>
  <c r="J130" i="1"/>
  <c r="AC130" i="1" s="1"/>
  <c r="AB130" i="1" s="1"/>
  <c r="M137" i="1"/>
  <c r="W137" i="1" s="1"/>
  <c r="M30" i="1"/>
  <c r="W30" i="1" s="1"/>
  <c r="M140" i="1"/>
  <c r="W140" i="1" s="1"/>
  <c r="M13" i="1"/>
  <c r="W13" i="1" s="1"/>
  <c r="M81" i="1"/>
  <c r="W81" i="1" s="1"/>
  <c r="M65" i="1"/>
  <c r="W65" i="1" s="1"/>
  <c r="M80" i="1"/>
  <c r="M41" i="1"/>
  <c r="W41" i="1" s="1"/>
  <c r="M43" i="1"/>
  <c r="W43" i="1" s="1"/>
  <c r="M136" i="1"/>
  <c r="W136" i="1" s="1"/>
  <c r="M67" i="1"/>
  <c r="W67" i="1" s="1"/>
  <c r="M132" i="1"/>
  <c r="W132" i="1" s="1"/>
  <c r="M151" i="1"/>
  <c r="W151" i="1" s="1"/>
  <c r="M152" i="1"/>
  <c r="W152" i="1" s="1"/>
  <c r="M84" i="1"/>
  <c r="M86" i="1"/>
  <c r="W86" i="1" s="1"/>
  <c r="M57" i="1"/>
  <c r="W57" i="1" s="1"/>
  <c r="M149" i="1"/>
  <c r="W149" i="1" s="1"/>
  <c r="M63" i="1"/>
  <c r="W63" i="1" s="1"/>
  <c r="M66" i="1"/>
  <c r="W66" i="1" s="1"/>
  <c r="M93" i="1"/>
  <c r="W93" i="1" s="1"/>
  <c r="M114" i="1"/>
  <c r="W114" i="1" s="1"/>
  <c r="M75" i="1"/>
  <c r="M123" i="1"/>
  <c r="W123" i="1" s="1"/>
  <c r="M51" i="1"/>
  <c r="W51" i="1" s="1"/>
  <c r="M153" i="1"/>
  <c r="W153" i="1" s="1"/>
  <c r="M90" i="1"/>
  <c r="W90" i="1" s="1"/>
  <c r="M116" i="1"/>
  <c r="W116" i="1" s="1"/>
  <c r="M96" i="1"/>
  <c r="W96" i="1" s="1"/>
  <c r="M106" i="1"/>
  <c r="W106" i="1" s="1"/>
  <c r="M69" i="1"/>
  <c r="M108" i="1"/>
  <c r="W108" i="1" s="1"/>
  <c r="M92" i="1"/>
  <c r="W92" i="1" s="1"/>
  <c r="M102" i="1"/>
  <c r="W102" i="1" s="1"/>
  <c r="M17" i="1"/>
  <c r="W17" i="1" s="1"/>
  <c r="M23" i="1"/>
  <c r="W23" i="1" s="1"/>
  <c r="M8" i="1"/>
  <c r="W8" i="1" s="1"/>
  <c r="M9" i="1"/>
  <c r="W9" i="1" s="1"/>
  <c r="M12" i="1"/>
  <c r="M24" i="1"/>
  <c r="W24" i="1" s="1"/>
  <c r="M19" i="1"/>
  <c r="W19" i="1" s="1"/>
  <c r="M15" i="1"/>
  <c r="W15" i="1" s="1"/>
  <c r="M120" i="1"/>
  <c r="W120" i="1" s="1"/>
  <c r="M126" i="1"/>
  <c r="W126" i="1" s="1"/>
  <c r="M31" i="1"/>
  <c r="W31" i="1" s="1"/>
  <c r="M128" i="1"/>
  <c r="W128" i="1" s="1"/>
  <c r="M104" i="1"/>
  <c r="W104" i="1" s="1"/>
  <c r="M150" i="1"/>
  <c r="W150" i="1" s="1"/>
  <c r="M141" i="1"/>
  <c r="W141" i="1" s="1"/>
  <c r="M119" i="1"/>
  <c r="W119" i="1" s="1"/>
  <c r="M115" i="1"/>
  <c r="W115" i="1" s="1"/>
  <c r="M109" i="1"/>
  <c r="W109" i="1" s="1"/>
  <c r="M26" i="1"/>
  <c r="W26" i="1" s="1"/>
  <c r="M59" i="1"/>
  <c r="W59" i="1" s="1"/>
  <c r="M107" i="1"/>
  <c r="M99" i="1"/>
  <c r="W99" i="1" s="1"/>
  <c r="M25" i="1"/>
  <c r="W25" i="1" s="1"/>
  <c r="M82" i="1"/>
  <c r="W82" i="1" s="1"/>
  <c r="M7" i="1"/>
  <c r="W7" i="1" s="1"/>
  <c r="M29" i="1"/>
  <c r="M98" i="1"/>
  <c r="M27" i="1"/>
  <c r="W27" i="1" s="1"/>
  <c r="M33" i="1"/>
  <c r="M5" i="1"/>
  <c r="W5" i="1" s="1"/>
  <c r="M14" i="1"/>
  <c r="W14" i="1" s="1"/>
  <c r="M36" i="1"/>
  <c r="W36" i="1" s="1"/>
  <c r="M40" i="1"/>
  <c r="W40" i="1" s="1"/>
  <c r="M71" i="1"/>
  <c r="W71" i="1" s="1"/>
  <c r="M88" i="1"/>
  <c r="W88" i="1" s="1"/>
  <c r="M85" i="1"/>
  <c r="W85" i="1" s="1"/>
  <c r="M28" i="1"/>
  <c r="M133" i="1"/>
  <c r="W133" i="1" s="1"/>
  <c r="M89" i="1"/>
  <c r="W89" i="1" s="1"/>
  <c r="M138" i="1"/>
  <c r="W138" i="1" s="1"/>
  <c r="M55" i="1"/>
  <c r="W55" i="1" s="1"/>
  <c r="M70" i="1"/>
  <c r="W70" i="1" s="1"/>
  <c r="M94" i="1"/>
  <c r="W94" i="1" s="1"/>
  <c r="M139" i="1"/>
  <c r="W139" i="1" s="1"/>
  <c r="M143" i="1"/>
  <c r="M155" i="1"/>
  <c r="W155" i="1" s="1"/>
  <c r="M112" i="1"/>
  <c r="W112" i="1" s="1"/>
  <c r="M73" i="1"/>
  <c r="W73" i="1" s="1"/>
  <c r="M100" i="1"/>
  <c r="W100" i="1" s="1"/>
  <c r="M131" i="1"/>
  <c r="W131" i="1" s="1"/>
  <c r="M78" i="1"/>
  <c r="W78" i="1" s="1"/>
  <c r="M83" i="1"/>
  <c r="W83" i="1" s="1"/>
  <c r="M34" i="1"/>
  <c r="M64" i="1"/>
  <c r="W64" i="1" s="1"/>
  <c r="M60" i="1"/>
  <c r="W60" i="1" s="1"/>
  <c r="M103" i="1"/>
  <c r="W103" i="1" s="1"/>
  <c r="M52" i="1"/>
  <c r="W52" i="1" s="1"/>
  <c r="M42" i="1"/>
  <c r="W42" i="1" s="1"/>
  <c r="M16" i="1"/>
  <c r="W16" i="1" s="1"/>
  <c r="M37" i="1"/>
  <c r="W37" i="1" s="1"/>
  <c r="M124" i="1"/>
  <c r="M50" i="1"/>
  <c r="W50" i="1" s="1"/>
  <c r="M113" i="1"/>
  <c r="W113" i="1" s="1"/>
  <c r="M38" i="1"/>
  <c r="W38" i="1" s="1"/>
  <c r="M148" i="1"/>
  <c r="W148" i="1" s="1"/>
  <c r="M56" i="1"/>
  <c r="W56" i="1" s="1"/>
  <c r="M145" i="1"/>
  <c r="W145" i="1" s="1"/>
  <c r="M76" i="1"/>
  <c r="W76" i="1" s="1"/>
  <c r="M117" i="1"/>
  <c r="M53" i="1"/>
  <c r="W53" i="1" s="1"/>
  <c r="M129" i="1"/>
  <c r="W129" i="1" s="1"/>
  <c r="M48" i="1"/>
  <c r="W48" i="1" s="1"/>
  <c r="M49" i="1"/>
  <c r="W49" i="1" s="1"/>
  <c r="M121" i="1"/>
  <c r="W121" i="1" s="1"/>
  <c r="M125" i="1"/>
  <c r="W125" i="1" s="1"/>
  <c r="M110" i="1"/>
  <c r="M44" i="1"/>
  <c r="W44" i="1" s="1"/>
  <c r="M101" i="1"/>
  <c r="W101" i="1" s="1"/>
  <c r="M142" i="1"/>
  <c r="W142" i="1" s="1"/>
  <c r="M147" i="1"/>
  <c r="W147" i="1" s="1"/>
  <c r="M35" i="1"/>
  <c r="W35" i="1" s="1"/>
  <c r="M95" i="1"/>
  <c r="W95" i="1" s="1"/>
  <c r="M58" i="1"/>
  <c r="W58" i="1" s="1"/>
  <c r="M6" i="1"/>
  <c r="W6" i="1" s="1"/>
  <c r="M21" i="1"/>
  <c r="M97" i="1"/>
  <c r="W97" i="1" s="1"/>
  <c r="M111" i="1"/>
  <c r="W111" i="1" s="1"/>
  <c r="M72" i="1"/>
  <c r="W72" i="1" s="1"/>
  <c r="M118" i="1"/>
  <c r="W118" i="1" s="1"/>
  <c r="M11" i="1"/>
  <c r="M74" i="1"/>
  <c r="M127" i="1"/>
  <c r="W127" i="1" s="1"/>
  <c r="M87" i="1"/>
  <c r="W87" i="1" s="1"/>
  <c r="M91" i="1"/>
  <c r="W91" i="1" s="1"/>
  <c r="M62" i="1"/>
  <c r="W62" i="1" s="1"/>
  <c r="M122" i="1"/>
  <c r="W122" i="1" s="1"/>
  <c r="M105" i="1"/>
  <c r="W105" i="1" s="1"/>
  <c r="M77" i="1"/>
  <c r="W77" i="1" s="1"/>
  <c r="M79" i="1"/>
  <c r="W79" i="1" s="1"/>
  <c r="M32" i="1"/>
  <c r="W32" i="1" s="1"/>
  <c r="M134" i="1"/>
  <c r="M20" i="1"/>
  <c r="W20" i="1" s="1"/>
  <c r="M39" i="1"/>
  <c r="W39" i="1" s="1"/>
  <c r="M10" i="1"/>
  <c r="W10" i="1" s="1"/>
  <c r="M22" i="1"/>
  <c r="W22" i="1" s="1"/>
  <c r="M47" i="1"/>
  <c r="W47" i="1" s="1"/>
  <c r="M61" i="1"/>
  <c r="W61" i="1" s="1"/>
  <c r="M144" i="1"/>
  <c r="M18" i="1"/>
  <c r="W18" i="1" s="1"/>
  <c r="M135" i="1"/>
  <c r="W135" i="1" s="1"/>
  <c r="M146" i="1"/>
  <c r="M154" i="1"/>
  <c r="W154" i="1" s="1"/>
  <c r="M54" i="1"/>
  <c r="W54" i="1" s="1"/>
  <c r="M46" i="1"/>
  <c r="W46" i="1" s="1"/>
  <c r="M68" i="1"/>
  <c r="W68" i="1" s="1"/>
  <c r="M130" i="1"/>
  <c r="W130" i="1" s="1"/>
  <c r="AC128" i="1" l="1"/>
  <c r="AB128" i="1" s="1"/>
  <c r="AC110" i="1"/>
  <c r="AB110" i="1" s="1"/>
  <c r="AC76" i="1"/>
  <c r="AB76" i="1" s="1"/>
  <c r="AC136" i="1"/>
  <c r="AB136" i="1" s="1"/>
  <c r="AC38" i="1"/>
  <c r="AB38" i="1" s="1"/>
  <c r="AC127" i="1"/>
  <c r="AB127" i="1" s="1"/>
  <c r="AC122" i="1"/>
  <c r="AB122" i="1" s="1"/>
  <c r="AC102" i="1"/>
  <c r="AB102" i="1" s="1"/>
  <c r="AC82" i="1"/>
  <c r="AB82" i="1" s="1"/>
  <c r="AC61" i="1"/>
  <c r="AC79" i="1"/>
  <c r="V74" i="1"/>
  <c r="AC74" i="1"/>
  <c r="AB74" i="1" s="1"/>
  <c r="AC58" i="1"/>
  <c r="AB58" i="1" s="1"/>
  <c r="AC125" i="1"/>
  <c r="AB125" i="1" s="1"/>
  <c r="AC145" i="1"/>
  <c r="AB145" i="1" s="1"/>
  <c r="AC16" i="1"/>
  <c r="AB16" i="1" s="1"/>
  <c r="AC60" i="1"/>
  <c r="AC78" i="1"/>
  <c r="AC112" i="1"/>
  <c r="AB112" i="1" s="1"/>
  <c r="AC94" i="1"/>
  <c r="AB94" i="1" s="1"/>
  <c r="AC89" i="1"/>
  <c r="AB89" i="1" s="1"/>
  <c r="AC88" i="1"/>
  <c r="AB88" i="1" s="1"/>
  <c r="AC14" i="1"/>
  <c r="AC98" i="1"/>
  <c r="AB98" i="1" s="1"/>
  <c r="AC25" i="1"/>
  <c r="AB25" i="1" s="1"/>
  <c r="AC26" i="1"/>
  <c r="AB26" i="1" s="1"/>
  <c r="AC141" i="1"/>
  <c r="AB141" i="1" s="1"/>
  <c r="AC31" i="1"/>
  <c r="AB31" i="1" s="1"/>
  <c r="AC19" i="1"/>
  <c r="AB19" i="1" s="1"/>
  <c r="AC8" i="1"/>
  <c r="AB8" i="1" s="1"/>
  <c r="AC92" i="1"/>
  <c r="AB92" i="1" s="1"/>
  <c r="AC96" i="1"/>
  <c r="AB96" i="1" s="1"/>
  <c r="AC51" i="1"/>
  <c r="AC93" i="1"/>
  <c r="AB93" i="1" s="1"/>
  <c r="AC57" i="1"/>
  <c r="AB57" i="1" s="1"/>
  <c r="AC151" i="1"/>
  <c r="AB151" i="1" s="1"/>
  <c r="AC43" i="1"/>
  <c r="AB43" i="1" s="1"/>
  <c r="AC81" i="1"/>
  <c r="AB81" i="1" s="1"/>
  <c r="AC137" i="1"/>
  <c r="AB137" i="1" s="1"/>
  <c r="V125" i="1"/>
  <c r="V145" i="1"/>
  <c r="V16" i="1"/>
  <c r="Z16" i="1" s="1"/>
  <c r="V78" i="1"/>
  <c r="V94" i="1"/>
  <c r="V88" i="1"/>
  <c r="V98" i="1"/>
  <c r="V26" i="1"/>
  <c r="V31" i="1"/>
  <c r="Z31" i="1" s="1"/>
  <c r="V8" i="1"/>
  <c r="Z8" i="1" s="1"/>
  <c r="AA8" i="1" s="1"/>
  <c r="V96" i="1"/>
  <c r="V93" i="1"/>
  <c r="Z93" i="1" s="1"/>
  <c r="V151" i="1"/>
  <c r="V81" i="1"/>
  <c r="Z81" i="1" s="1"/>
  <c r="AC68" i="1"/>
  <c r="V146" i="1"/>
  <c r="AC146" i="1"/>
  <c r="AC39" i="1"/>
  <c r="AB39" i="1" s="1"/>
  <c r="AC62" i="1"/>
  <c r="AC111" i="1"/>
  <c r="AC142" i="1"/>
  <c r="AC129" i="1"/>
  <c r="AB129" i="1" s="1"/>
  <c r="AC113" i="1"/>
  <c r="V46" i="1"/>
  <c r="Z46" i="1" s="1"/>
  <c r="AA46" i="1" s="1"/>
  <c r="AD46" i="1" s="1"/>
  <c r="AC46" i="1"/>
  <c r="V135" i="1"/>
  <c r="Z135" i="1" s="1"/>
  <c r="AC135" i="1"/>
  <c r="AB135" i="1" s="1"/>
  <c r="V47" i="1"/>
  <c r="Z47" i="1" s="1"/>
  <c r="AC47" i="1"/>
  <c r="AB47" i="1" s="1"/>
  <c r="AC20" i="1"/>
  <c r="AB20" i="1" s="1"/>
  <c r="V77" i="1"/>
  <c r="Z77" i="1" s="1"/>
  <c r="AC77" i="1"/>
  <c r="AB77" i="1" s="1"/>
  <c r="V91" i="1"/>
  <c r="Z91" i="1" s="1"/>
  <c r="AA91" i="1" s="1"/>
  <c r="AD91" i="1" s="1"/>
  <c r="AC91" i="1"/>
  <c r="AB91" i="1" s="1"/>
  <c r="V11" i="1"/>
  <c r="AC11" i="1"/>
  <c r="V97" i="1"/>
  <c r="Z97" i="1" s="1"/>
  <c r="AA97" i="1" s="1"/>
  <c r="AD97" i="1" s="1"/>
  <c r="AC97" i="1"/>
  <c r="V95" i="1"/>
  <c r="Z95" i="1" s="1"/>
  <c r="AA95" i="1" s="1"/>
  <c r="AD95" i="1" s="1"/>
  <c r="AC95" i="1"/>
  <c r="V101" i="1"/>
  <c r="Z101" i="1" s="1"/>
  <c r="AA101" i="1" s="1"/>
  <c r="AD101" i="1" s="1"/>
  <c r="AC101" i="1"/>
  <c r="AB101" i="1" s="1"/>
  <c r="AC121" i="1"/>
  <c r="V53" i="1"/>
  <c r="Z53" i="1" s="1"/>
  <c r="AA53" i="1" s="1"/>
  <c r="AC53" i="1"/>
  <c r="AC56" i="1"/>
  <c r="AB56" i="1" s="1"/>
  <c r="AC50" i="1"/>
  <c r="AC42" i="1"/>
  <c r="AC64" i="1"/>
  <c r="AB64" i="1" s="1"/>
  <c r="AC131" i="1"/>
  <c r="AB131" i="1" s="1"/>
  <c r="AC155" i="1"/>
  <c r="AB155" i="1" s="1"/>
  <c r="AC70" i="1"/>
  <c r="AB70" i="1" s="1"/>
  <c r="V133" i="1"/>
  <c r="Z133" i="1" s="1"/>
  <c r="AA133" i="1" s="1"/>
  <c r="AD133" i="1" s="1"/>
  <c r="AC133" i="1"/>
  <c r="AC71" i="1"/>
  <c r="AB71" i="1" s="1"/>
  <c r="AC5" i="1"/>
  <c r="V29" i="1"/>
  <c r="AC29" i="1"/>
  <c r="AB29" i="1" s="1"/>
  <c r="AC99" i="1"/>
  <c r="AB99" i="1" s="1"/>
  <c r="AC109" i="1"/>
  <c r="AB109" i="1" s="1"/>
  <c r="AC150" i="1"/>
  <c r="AB150" i="1" s="1"/>
  <c r="AC126" i="1"/>
  <c r="AB126" i="1" s="1"/>
  <c r="V24" i="1"/>
  <c r="AC24" i="1"/>
  <c r="AB24" i="1" s="1"/>
  <c r="AC23" i="1"/>
  <c r="AB23" i="1" s="1"/>
  <c r="AC108" i="1"/>
  <c r="AB108" i="1" s="1"/>
  <c r="AC116" i="1"/>
  <c r="AB116" i="1" s="1"/>
  <c r="AC123" i="1"/>
  <c r="V66" i="1"/>
  <c r="Z66" i="1" s="1"/>
  <c r="AA66" i="1" s="1"/>
  <c r="AD66" i="1" s="1"/>
  <c r="AC66" i="1"/>
  <c r="AB66" i="1" s="1"/>
  <c r="AC86" i="1"/>
  <c r="AB86" i="1" s="1"/>
  <c r="AC132" i="1"/>
  <c r="AB132" i="1" s="1"/>
  <c r="AC41" i="1"/>
  <c r="AB41" i="1" s="1"/>
  <c r="AC13" i="1"/>
  <c r="AB13" i="1" s="1"/>
  <c r="V54" i="1"/>
  <c r="Z54" i="1" s="1"/>
  <c r="AA54" i="1" s="1"/>
  <c r="AD54" i="1" s="1"/>
  <c r="AC54" i="1"/>
  <c r="AB54" i="1" s="1"/>
  <c r="AC18" i="1"/>
  <c r="AC22" i="1"/>
  <c r="AB22" i="1" s="1"/>
  <c r="AC134" i="1"/>
  <c r="AB134" i="1" s="1"/>
  <c r="AC105" i="1"/>
  <c r="AB105" i="1" s="1"/>
  <c r="AC87" i="1"/>
  <c r="AB87" i="1" s="1"/>
  <c r="AC118" i="1"/>
  <c r="AB118" i="1" s="1"/>
  <c r="AC21" i="1"/>
  <c r="AB21" i="1" s="1"/>
  <c r="AC35" i="1"/>
  <c r="AC44" i="1"/>
  <c r="AC49" i="1"/>
  <c r="AB49" i="1" s="1"/>
  <c r="AC117" i="1"/>
  <c r="AB117" i="1" s="1"/>
  <c r="AC148" i="1"/>
  <c r="AB148" i="1" s="1"/>
  <c r="AC124" i="1"/>
  <c r="AC52" i="1"/>
  <c r="AC34" i="1"/>
  <c r="AC100" i="1"/>
  <c r="AB100" i="1" s="1"/>
  <c r="AC143" i="1"/>
  <c r="AB143" i="1" s="1"/>
  <c r="AC55" i="1"/>
  <c r="AB55" i="1" s="1"/>
  <c r="AC28" i="1"/>
  <c r="AB28" i="1" s="1"/>
  <c r="AC40" i="1"/>
  <c r="AB40" i="1" s="1"/>
  <c r="AC33" i="1"/>
  <c r="AB33" i="1" s="1"/>
  <c r="AC7" i="1"/>
  <c r="AC107" i="1"/>
  <c r="AC115" i="1"/>
  <c r="AB115" i="1" s="1"/>
  <c r="AC104" i="1"/>
  <c r="AB104" i="1" s="1"/>
  <c r="AC120" i="1"/>
  <c r="V12" i="1"/>
  <c r="Z12" i="1" s="1"/>
  <c r="AA12" i="1" s="1"/>
  <c r="AC12" i="1"/>
  <c r="AB12" i="1" s="1"/>
  <c r="AC17" i="1"/>
  <c r="AB17" i="1" s="1"/>
  <c r="AC69" i="1"/>
  <c r="AB69" i="1" s="1"/>
  <c r="AC90" i="1"/>
  <c r="AB90" i="1" s="1"/>
  <c r="AC75" i="1"/>
  <c r="V63" i="1"/>
  <c r="AC63" i="1"/>
  <c r="AB63" i="1" s="1"/>
  <c r="AC84" i="1"/>
  <c r="AB84" i="1" s="1"/>
  <c r="AC67" i="1"/>
  <c r="AB67" i="1" s="1"/>
  <c r="AC80" i="1"/>
  <c r="AB80" i="1" s="1"/>
  <c r="AC140" i="1"/>
  <c r="AB140" i="1" s="1"/>
  <c r="V129" i="1"/>
  <c r="Z129" i="1" s="1"/>
  <c r="V113" i="1"/>
  <c r="V60" i="1"/>
  <c r="V112" i="1"/>
  <c r="Z112" i="1" s="1"/>
  <c r="V89" i="1"/>
  <c r="Z89" i="1" s="1"/>
  <c r="AA89" i="1" s="1"/>
  <c r="AD89" i="1" s="1"/>
  <c r="V14" i="1"/>
  <c r="Z14" i="1" s="1"/>
  <c r="AA14" i="1" s="1"/>
  <c r="AD14" i="1" s="1"/>
  <c r="V25" i="1"/>
  <c r="V141" i="1"/>
  <c r="Z141" i="1" s="1"/>
  <c r="AA141" i="1" s="1"/>
  <c r="Z113" i="1"/>
  <c r="AA113" i="1" s="1"/>
  <c r="AD113" i="1" s="1"/>
  <c r="Z145" i="1"/>
  <c r="Z78" i="1"/>
  <c r="AA78" i="1" s="1"/>
  <c r="AD78" i="1" s="1"/>
  <c r="Z88" i="1"/>
  <c r="AA88" i="1" s="1"/>
  <c r="AD88" i="1" s="1"/>
  <c r="Z26" i="1"/>
  <c r="Z151" i="1"/>
  <c r="W146" i="1"/>
  <c r="Z146" i="1" s="1"/>
  <c r="AA146" i="1" s="1"/>
  <c r="AD146" i="1" s="1"/>
  <c r="W74" i="1"/>
  <c r="W11" i="1"/>
  <c r="Z11" i="1" s="1"/>
  <c r="AA11" i="1" s="1"/>
  <c r="AD11" i="1" s="1"/>
  <c r="Z125" i="1"/>
  <c r="AA125" i="1" s="1"/>
  <c r="AD125" i="1" s="1"/>
  <c r="V49" i="1"/>
  <c r="Z49" i="1" s="1"/>
  <c r="V117" i="1"/>
  <c r="Z117" i="1" s="1"/>
  <c r="V148" i="1"/>
  <c r="Z148" i="1" s="1"/>
  <c r="V124" i="1"/>
  <c r="Z124" i="1" s="1"/>
  <c r="AA124" i="1" s="1"/>
  <c r="AD124" i="1" s="1"/>
  <c r="V52" i="1"/>
  <c r="Z52" i="1" s="1"/>
  <c r="AA52" i="1" s="1"/>
  <c r="AD52" i="1" s="1"/>
  <c r="Z60" i="1"/>
  <c r="AA60" i="1" s="1"/>
  <c r="AD60" i="1" s="1"/>
  <c r="V34" i="1"/>
  <c r="Z34" i="1" s="1"/>
  <c r="AA34" i="1" s="1"/>
  <c r="AD34" i="1" s="1"/>
  <c r="V100" i="1"/>
  <c r="Z100" i="1" s="1"/>
  <c r="V143" i="1"/>
  <c r="Z143" i="1" s="1"/>
  <c r="AA143" i="1" s="1"/>
  <c r="Z94" i="1"/>
  <c r="V55" i="1"/>
  <c r="Z55" i="1" s="1"/>
  <c r="V28" i="1"/>
  <c r="Z28" i="1" s="1"/>
  <c r="V40" i="1"/>
  <c r="Z40" i="1" s="1"/>
  <c r="AA40" i="1" s="1"/>
  <c r="V33" i="1"/>
  <c r="Z33" i="1" s="1"/>
  <c r="V7" i="1"/>
  <c r="Z7" i="1" s="1"/>
  <c r="AA7" i="1" s="1"/>
  <c r="AD7" i="1" s="1"/>
  <c r="Z25" i="1"/>
  <c r="AA25" i="1" s="1"/>
  <c r="AD25" i="1" s="1"/>
  <c r="V107" i="1"/>
  <c r="Z107" i="1" s="1"/>
  <c r="AA107" i="1" s="1"/>
  <c r="AD107" i="1" s="1"/>
  <c r="V115" i="1"/>
  <c r="Z115" i="1" s="1"/>
  <c r="AA115" i="1" s="1"/>
  <c r="AD115" i="1" s="1"/>
  <c r="V104" i="1"/>
  <c r="Z104" i="1" s="1"/>
  <c r="V15" i="1"/>
  <c r="Z15" i="1" s="1"/>
  <c r="AA15" i="1" s="1"/>
  <c r="AD15" i="1" s="1"/>
  <c r="V149" i="1"/>
  <c r="Z149" i="1" s="1"/>
  <c r="AA149" i="1" s="1"/>
  <c r="AD149" i="1" s="1"/>
  <c r="V136" i="1"/>
  <c r="Z136" i="1" s="1"/>
  <c r="V30" i="1"/>
  <c r="Z30" i="1" s="1"/>
  <c r="AD8" i="1"/>
  <c r="V68" i="1"/>
  <c r="Z68" i="1" s="1"/>
  <c r="AA68" i="1" s="1"/>
  <c r="AD68" i="1" s="1"/>
  <c r="V154" i="1"/>
  <c r="Z154" i="1" s="1"/>
  <c r="V18" i="1"/>
  <c r="Z18" i="1" s="1"/>
  <c r="AA18" i="1" s="1"/>
  <c r="AD18" i="1" s="1"/>
  <c r="V144" i="1"/>
  <c r="Z144" i="1" s="1"/>
  <c r="AA144" i="1" s="1"/>
  <c r="AD144" i="1" s="1"/>
  <c r="V61" i="1"/>
  <c r="Z61" i="1" s="1"/>
  <c r="AA61" i="1" s="1"/>
  <c r="AD61" i="1" s="1"/>
  <c r="V22" i="1"/>
  <c r="Z22" i="1" s="1"/>
  <c r="V10" i="1"/>
  <c r="Z10" i="1" s="1"/>
  <c r="V39" i="1"/>
  <c r="Z39" i="1" s="1"/>
  <c r="AA39" i="1" s="1"/>
  <c r="AD39" i="1" s="1"/>
  <c r="V20" i="1"/>
  <c r="Z20" i="1" s="1"/>
  <c r="AA20" i="1" s="1"/>
  <c r="AD20" i="1" s="1"/>
  <c r="V134" i="1"/>
  <c r="Z134" i="1" s="1"/>
  <c r="AA134" i="1" s="1"/>
  <c r="AD134" i="1" s="1"/>
  <c r="V32" i="1"/>
  <c r="Z32" i="1" s="1"/>
  <c r="AA32" i="1" s="1"/>
  <c r="AD32" i="1" s="1"/>
  <c r="V79" i="1"/>
  <c r="Z79" i="1" s="1"/>
  <c r="AA79" i="1" s="1"/>
  <c r="AD79" i="1" s="1"/>
  <c r="V105" i="1"/>
  <c r="Z105" i="1" s="1"/>
  <c r="V122" i="1"/>
  <c r="Z122" i="1" s="1"/>
  <c r="V62" i="1"/>
  <c r="Z62" i="1" s="1"/>
  <c r="AA62" i="1" s="1"/>
  <c r="AD62" i="1" s="1"/>
  <c r="V87" i="1"/>
  <c r="Z87" i="1" s="1"/>
  <c r="AA87" i="1" s="1"/>
  <c r="AD87" i="1" s="1"/>
  <c r="V127" i="1"/>
  <c r="Z127" i="1" s="1"/>
  <c r="V118" i="1"/>
  <c r="Z118" i="1" s="1"/>
  <c r="V72" i="1"/>
  <c r="Z72" i="1" s="1"/>
  <c r="AA72" i="1" s="1"/>
  <c r="AD72" i="1" s="1"/>
  <c r="V111" i="1"/>
  <c r="Z111" i="1" s="1"/>
  <c r="AA111" i="1" s="1"/>
  <c r="AD111" i="1" s="1"/>
  <c r="V21" i="1"/>
  <c r="Z21" i="1" s="1"/>
  <c r="V6" i="1"/>
  <c r="Z6" i="1" s="1"/>
  <c r="V58" i="1"/>
  <c r="Z58" i="1" s="1"/>
  <c r="V35" i="1"/>
  <c r="Z35" i="1" s="1"/>
  <c r="AA35" i="1" s="1"/>
  <c r="AD35" i="1" s="1"/>
  <c r="V147" i="1"/>
  <c r="Z147" i="1" s="1"/>
  <c r="AA147" i="1" s="1"/>
  <c r="AD147" i="1" s="1"/>
  <c r="V142" i="1"/>
  <c r="Z142" i="1" s="1"/>
  <c r="AA142" i="1" s="1"/>
  <c r="AD142" i="1" s="1"/>
  <c r="V44" i="1"/>
  <c r="Z44" i="1" s="1"/>
  <c r="AA44" i="1" s="1"/>
  <c r="AD44" i="1" s="1"/>
  <c r="V110" i="1"/>
  <c r="Z110" i="1" s="1"/>
  <c r="W29" i="1"/>
  <c r="V19" i="1"/>
  <c r="Z19" i="1" s="1"/>
  <c r="AA19" i="1" s="1"/>
  <c r="AD19" i="1" s="1"/>
  <c r="V92" i="1"/>
  <c r="Z92" i="1" s="1"/>
  <c r="V51" i="1"/>
  <c r="Z51" i="1" s="1"/>
  <c r="AA51" i="1" s="1"/>
  <c r="AD51" i="1" s="1"/>
  <c r="V57" i="1"/>
  <c r="Z57" i="1" s="1"/>
  <c r="AA57" i="1" s="1"/>
  <c r="AD57" i="1" s="1"/>
  <c r="V43" i="1"/>
  <c r="Z43" i="1" s="1"/>
  <c r="AA43" i="1" s="1"/>
  <c r="AD43" i="1" s="1"/>
  <c r="V137" i="1"/>
  <c r="Z137" i="1" s="1"/>
  <c r="AA137" i="1" s="1"/>
  <c r="AD137" i="1" s="1"/>
  <c r="V120" i="1"/>
  <c r="Z120" i="1" s="1"/>
  <c r="AA120" i="1" s="1"/>
  <c r="AD120" i="1" s="1"/>
  <c r="V17" i="1"/>
  <c r="Z17" i="1" s="1"/>
  <c r="AA17" i="1" s="1"/>
  <c r="V69" i="1"/>
  <c r="Z69" i="1" s="1"/>
  <c r="V90" i="1"/>
  <c r="Z90" i="1" s="1"/>
  <c r="AA90" i="1" s="1"/>
  <c r="AD90" i="1" s="1"/>
  <c r="V75" i="1"/>
  <c r="Z75" i="1" s="1"/>
  <c r="AA75" i="1" s="1"/>
  <c r="AD75" i="1" s="1"/>
  <c r="Z63" i="1"/>
  <c r="AA63" i="1" s="1"/>
  <c r="AD63" i="1" s="1"/>
  <c r="V84" i="1"/>
  <c r="Z84" i="1" s="1"/>
  <c r="V67" i="1"/>
  <c r="Z67" i="1" s="1"/>
  <c r="AA67" i="1" s="1"/>
  <c r="AD67" i="1" s="1"/>
  <c r="V80" i="1"/>
  <c r="Z80" i="1" s="1"/>
  <c r="V140" i="1"/>
  <c r="Z140" i="1" s="1"/>
  <c r="W98" i="1"/>
  <c r="Z96" i="1"/>
  <c r="AA96" i="1" s="1"/>
  <c r="V102" i="1"/>
  <c r="Z102" i="1" s="1"/>
  <c r="V153" i="1"/>
  <c r="Z153" i="1" s="1"/>
  <c r="AA153" i="1" s="1"/>
  <c r="AD153" i="1" s="1"/>
  <c r="V126" i="1"/>
  <c r="Z126" i="1" s="1"/>
  <c r="Z24" i="1"/>
  <c r="AA24" i="1" s="1"/>
  <c r="AD24" i="1" s="1"/>
  <c r="V23" i="1"/>
  <c r="Z23" i="1" s="1"/>
  <c r="AA23" i="1" s="1"/>
  <c r="AD23" i="1" s="1"/>
  <c r="V108" i="1"/>
  <c r="Z108" i="1" s="1"/>
  <c r="AA108" i="1" s="1"/>
  <c r="AD108" i="1" s="1"/>
  <c r="V116" i="1"/>
  <c r="Z116" i="1" s="1"/>
  <c r="AA116" i="1" s="1"/>
  <c r="AD116" i="1" s="1"/>
  <c r="V123" i="1"/>
  <c r="Z123" i="1" s="1"/>
  <c r="AA123" i="1" s="1"/>
  <c r="AD123" i="1" s="1"/>
  <c r="V86" i="1"/>
  <c r="Z86" i="1" s="1"/>
  <c r="AA86" i="1" s="1"/>
  <c r="AD86" i="1" s="1"/>
  <c r="V132" i="1"/>
  <c r="Z132" i="1" s="1"/>
  <c r="AA132" i="1" s="1"/>
  <c r="V41" i="1"/>
  <c r="Z41" i="1" s="1"/>
  <c r="AA41" i="1" s="1"/>
  <c r="V13" i="1"/>
  <c r="Z13" i="1" s="1"/>
  <c r="V130" i="1"/>
  <c r="Z130" i="1" s="1"/>
  <c r="V121" i="1"/>
  <c r="Z121" i="1" s="1"/>
  <c r="AA121" i="1" s="1"/>
  <c r="AD121" i="1" s="1"/>
  <c r="V48" i="1"/>
  <c r="Z48" i="1" s="1"/>
  <c r="AA48" i="1" s="1"/>
  <c r="AD48" i="1" s="1"/>
  <c r="V76" i="1"/>
  <c r="Z76" i="1" s="1"/>
  <c r="V56" i="1"/>
  <c r="Z56" i="1" s="1"/>
  <c r="V38" i="1"/>
  <c r="Z38" i="1" s="1"/>
  <c r="V50" i="1"/>
  <c r="Z50" i="1" s="1"/>
  <c r="AA50" i="1" s="1"/>
  <c r="AD50" i="1" s="1"/>
  <c r="V37" i="1"/>
  <c r="Z37" i="1" s="1"/>
  <c r="V42" i="1"/>
  <c r="Z42" i="1" s="1"/>
  <c r="AA42" i="1" s="1"/>
  <c r="AD42" i="1" s="1"/>
  <c r="V103" i="1"/>
  <c r="Z103" i="1" s="1"/>
  <c r="AA103" i="1" s="1"/>
  <c r="AD103" i="1" s="1"/>
  <c r="V64" i="1"/>
  <c r="Z64" i="1" s="1"/>
  <c r="V83" i="1"/>
  <c r="Z83" i="1" s="1"/>
  <c r="AA83" i="1" s="1"/>
  <c r="AD83" i="1" s="1"/>
  <c r="V131" i="1"/>
  <c r="Z131" i="1" s="1"/>
  <c r="AA131" i="1" s="1"/>
  <c r="AD131" i="1" s="1"/>
  <c r="V73" i="1"/>
  <c r="Z73" i="1" s="1"/>
  <c r="AA73" i="1" s="1"/>
  <c r="AD73" i="1" s="1"/>
  <c r="V155" i="1"/>
  <c r="Z155" i="1" s="1"/>
  <c r="AA155" i="1" s="1"/>
  <c r="V139" i="1"/>
  <c r="Z139" i="1" s="1"/>
  <c r="AA139" i="1" s="1"/>
  <c r="AD139" i="1" s="1"/>
  <c r="V70" i="1"/>
  <c r="Z70" i="1" s="1"/>
  <c r="V138" i="1"/>
  <c r="Z138" i="1" s="1"/>
  <c r="AA138" i="1" s="1"/>
  <c r="AD138" i="1" s="1"/>
  <c r="V85" i="1"/>
  <c r="Z85" i="1" s="1"/>
  <c r="AA85" i="1" s="1"/>
  <c r="AD85" i="1" s="1"/>
  <c r="V71" i="1"/>
  <c r="Z71" i="1" s="1"/>
  <c r="AA71" i="1" s="1"/>
  <c r="AD71" i="1" s="1"/>
  <c r="V36" i="1"/>
  <c r="Z36" i="1" s="1"/>
  <c r="AA36" i="1" s="1"/>
  <c r="AD36" i="1" s="1"/>
  <c r="V5" i="1"/>
  <c r="Z5" i="1" s="1"/>
  <c r="AA5" i="1" s="1"/>
  <c r="V27" i="1"/>
  <c r="Z27" i="1" s="1"/>
  <c r="V82" i="1"/>
  <c r="Z82" i="1" s="1"/>
  <c r="V99" i="1"/>
  <c r="Z99" i="1" s="1"/>
  <c r="AA99" i="1" s="1"/>
  <c r="V59" i="1"/>
  <c r="Z59" i="1" s="1"/>
  <c r="AA59" i="1" s="1"/>
  <c r="AD59" i="1" s="1"/>
  <c r="V109" i="1"/>
  <c r="Z109" i="1" s="1"/>
  <c r="AA109" i="1" s="1"/>
  <c r="V119" i="1"/>
  <c r="Z119" i="1" s="1"/>
  <c r="V150" i="1"/>
  <c r="Z150" i="1" s="1"/>
  <c r="V128" i="1"/>
  <c r="Z128" i="1" s="1"/>
  <c r="V9" i="1"/>
  <c r="Z9" i="1" s="1"/>
  <c r="AA9" i="1" s="1"/>
  <c r="AD9" i="1" s="1"/>
  <c r="V106" i="1"/>
  <c r="Z106" i="1" s="1"/>
  <c r="AA106" i="1" s="1"/>
  <c r="AD106" i="1" s="1"/>
  <c r="V114" i="1"/>
  <c r="Z114" i="1" s="1"/>
  <c r="V152" i="1"/>
  <c r="Z152" i="1" s="1"/>
  <c r="AA152" i="1" s="1"/>
  <c r="AD152" i="1" s="1"/>
  <c r="V65" i="1"/>
  <c r="Z65" i="1" s="1"/>
  <c r="Y3" i="1"/>
  <c r="X3" i="1"/>
  <c r="W3" i="1"/>
  <c r="AA21" i="1" l="1"/>
  <c r="AD21" i="1" s="1"/>
  <c r="AJ21" i="1" s="1"/>
  <c r="AI21" i="1"/>
  <c r="AA6" i="1"/>
  <c r="AD6" i="1" s="1"/>
  <c r="AJ6" i="1" s="1"/>
  <c r="AI6" i="1"/>
  <c r="AA58" i="1"/>
  <c r="AD58" i="1" s="1"/>
  <c r="AJ58" i="1" s="1"/>
  <c r="AI58" i="1"/>
  <c r="AA31" i="1"/>
  <c r="AD31" i="1" s="1"/>
  <c r="AJ31" i="1" s="1"/>
  <c r="AI31" i="1"/>
  <c r="Z74" i="1"/>
  <c r="AA26" i="1"/>
  <c r="AD26" i="1" s="1"/>
  <c r="AJ26" i="1" s="1"/>
  <c r="AI26" i="1"/>
  <c r="AA13" i="1"/>
  <c r="AD13" i="1" s="1"/>
  <c r="AJ13" i="1" s="1"/>
  <c r="AI13" i="1"/>
  <c r="AA22" i="1"/>
  <c r="AD22" i="1" s="1"/>
  <c r="AJ22" i="1" s="1"/>
  <c r="AI22" i="1"/>
  <c r="AA37" i="1"/>
  <c r="AD37" i="1" s="1"/>
  <c r="AJ37" i="1" s="1"/>
  <c r="AI37" i="1"/>
  <c r="Z98" i="1"/>
  <c r="AA126" i="1"/>
  <c r="AD126" i="1" s="1"/>
  <c r="AJ126" i="1" s="1"/>
  <c r="AI126" i="1"/>
  <c r="AA151" i="1"/>
  <c r="AD151" i="1" s="1"/>
  <c r="AJ151" i="1" s="1"/>
  <c r="AI151" i="1"/>
  <c r="AA148" i="1"/>
  <c r="AD148" i="1" s="1"/>
  <c r="AJ148" i="1" s="1"/>
  <c r="AI148" i="1"/>
  <c r="AA140" i="1"/>
  <c r="AD140" i="1" s="1"/>
  <c r="AJ140" i="1" s="1"/>
  <c r="AI140" i="1"/>
  <c r="AA136" i="1"/>
  <c r="AD136" i="1" s="1"/>
  <c r="AJ136" i="1" s="1"/>
  <c r="AI136" i="1"/>
  <c r="AA130" i="1"/>
  <c r="AD130" i="1" s="1"/>
  <c r="AJ130" i="1" s="1"/>
  <c r="AI130" i="1"/>
  <c r="AA129" i="1"/>
  <c r="AD129" i="1" s="1"/>
  <c r="AJ129" i="1" s="1"/>
  <c r="AI129" i="1"/>
  <c r="AA128" i="1"/>
  <c r="AD128" i="1" s="1"/>
  <c r="AJ128" i="1" s="1"/>
  <c r="AI128" i="1"/>
  <c r="AA119" i="1"/>
  <c r="AD119" i="1" s="1"/>
  <c r="AJ119" i="1" s="1"/>
  <c r="AI119" i="1"/>
  <c r="AA117" i="1"/>
  <c r="AD117" i="1" s="1"/>
  <c r="AJ117" i="1" s="1"/>
  <c r="AI117" i="1"/>
  <c r="AA114" i="1"/>
  <c r="AD114" i="1" s="1"/>
  <c r="AJ114" i="1" s="1"/>
  <c r="AI114" i="1"/>
  <c r="AA112" i="1"/>
  <c r="AD112" i="1" s="1"/>
  <c r="AJ112" i="1" s="1"/>
  <c r="AI112" i="1"/>
  <c r="AA110" i="1"/>
  <c r="AD110" i="1" s="1"/>
  <c r="AJ110" i="1" s="1"/>
  <c r="AI110" i="1"/>
  <c r="AA100" i="1"/>
  <c r="AD100" i="1" s="1"/>
  <c r="AJ100" i="1" s="1"/>
  <c r="AI100" i="1"/>
  <c r="AA98" i="1"/>
  <c r="AD98" i="1" s="1"/>
  <c r="AJ98" i="1" s="1"/>
  <c r="AI98" i="1"/>
  <c r="AA93" i="1"/>
  <c r="AD93" i="1" s="1"/>
  <c r="AJ93" i="1" s="1"/>
  <c r="AI93" i="1"/>
  <c r="AA84" i="1"/>
  <c r="AD84" i="1" s="1"/>
  <c r="AJ84" i="1" s="1"/>
  <c r="AI84" i="1"/>
  <c r="AA81" i="1"/>
  <c r="AD81" i="1" s="1"/>
  <c r="AJ81" i="1" s="1"/>
  <c r="AI81" i="1"/>
  <c r="AA80" i="1"/>
  <c r="AD80" i="1" s="1"/>
  <c r="AJ80" i="1" s="1"/>
  <c r="AI80" i="1"/>
  <c r="AA77" i="1"/>
  <c r="AD77" i="1" s="1"/>
  <c r="AJ77" i="1" s="1"/>
  <c r="AI77" i="1"/>
  <c r="AA76" i="1"/>
  <c r="AD76" i="1" s="1"/>
  <c r="AJ76" i="1" s="1"/>
  <c r="AI76" i="1"/>
  <c r="AA74" i="1"/>
  <c r="AD74" i="1" s="1"/>
  <c r="AJ74" i="1" s="1"/>
  <c r="AI74" i="1"/>
  <c r="AA70" i="1"/>
  <c r="AD70" i="1" s="1"/>
  <c r="AJ70" i="1" s="1"/>
  <c r="AI70" i="1"/>
  <c r="AA69" i="1"/>
  <c r="AD69" i="1" s="1"/>
  <c r="AJ69" i="1" s="1"/>
  <c r="AI69" i="1"/>
  <c r="AA65" i="1"/>
  <c r="AD65" i="1" s="1"/>
  <c r="AJ65" i="1" s="1"/>
  <c r="AI65" i="1"/>
  <c r="AA56" i="1"/>
  <c r="AD56" i="1" s="1"/>
  <c r="AJ56" i="1" s="1"/>
  <c r="AI56" i="1"/>
  <c r="AA55" i="1"/>
  <c r="AD55" i="1" s="1"/>
  <c r="AJ55" i="1" s="1"/>
  <c r="AI55" i="1"/>
  <c r="AA47" i="1"/>
  <c r="AD47" i="1" s="1"/>
  <c r="AJ47" i="1" s="1"/>
  <c r="AI47" i="1"/>
  <c r="AA38" i="1"/>
  <c r="AD38" i="1" s="1"/>
  <c r="AJ38" i="1" s="1"/>
  <c r="AI38" i="1"/>
  <c r="AA30" i="1"/>
  <c r="AD30" i="1" s="1"/>
  <c r="AJ30" i="1" s="1"/>
  <c r="AI30" i="1"/>
  <c r="AA28" i="1"/>
  <c r="AD28" i="1" s="1"/>
  <c r="AJ28" i="1" s="1"/>
  <c r="AI28" i="1"/>
  <c r="AA27" i="1"/>
  <c r="AD27" i="1" s="1"/>
  <c r="AJ27" i="1" s="1"/>
  <c r="AI27" i="1"/>
  <c r="AA16" i="1"/>
  <c r="AD16" i="1" s="1"/>
  <c r="AJ16" i="1" s="1"/>
  <c r="AI16" i="1"/>
  <c r="AA94" i="1"/>
  <c r="AD94" i="1" s="1"/>
  <c r="AJ94" i="1" s="1"/>
  <c r="AI94" i="1"/>
  <c r="AA154" i="1"/>
  <c r="AD154" i="1" s="1"/>
  <c r="AJ154" i="1" s="1"/>
  <c r="AI154" i="1"/>
  <c r="AA150" i="1"/>
  <c r="AD150" i="1" s="1"/>
  <c r="AJ150" i="1" s="1"/>
  <c r="AI150" i="1"/>
  <c r="AA145" i="1"/>
  <c r="AD145" i="1" s="1"/>
  <c r="AJ145" i="1" s="1"/>
  <c r="AI145" i="1"/>
  <c r="AA135" i="1"/>
  <c r="AD135" i="1" s="1"/>
  <c r="AJ135" i="1" s="1"/>
  <c r="AI135" i="1"/>
  <c r="AA127" i="1"/>
  <c r="AD127" i="1" s="1"/>
  <c r="AJ127" i="1" s="1"/>
  <c r="AI127" i="1"/>
  <c r="AA122" i="1"/>
  <c r="AD122" i="1" s="1"/>
  <c r="AJ122" i="1" s="1"/>
  <c r="AI122" i="1"/>
  <c r="AA118" i="1"/>
  <c r="AD118" i="1" s="1"/>
  <c r="AJ118" i="1" s="1"/>
  <c r="AI118" i="1"/>
  <c r="AA105" i="1"/>
  <c r="AD105" i="1" s="1"/>
  <c r="AJ105" i="1" s="1"/>
  <c r="AI105" i="1"/>
  <c r="AA104" i="1"/>
  <c r="AD104" i="1" s="1"/>
  <c r="AJ104" i="1" s="1"/>
  <c r="AI104" i="1"/>
  <c r="AA102" i="1"/>
  <c r="AD102" i="1" s="1"/>
  <c r="AJ102" i="1" s="1"/>
  <c r="AI102" i="1"/>
  <c r="AA92" i="1"/>
  <c r="AD92" i="1" s="1"/>
  <c r="AJ92" i="1" s="1"/>
  <c r="AI92" i="1"/>
  <c r="AA82" i="1"/>
  <c r="AD82" i="1" s="1"/>
  <c r="AJ82" i="1" s="1"/>
  <c r="AI82" i="1"/>
  <c r="AA64" i="1"/>
  <c r="AD64" i="1" s="1"/>
  <c r="AJ64" i="1" s="1"/>
  <c r="AI64" i="1"/>
  <c r="AA49" i="1"/>
  <c r="AD49" i="1" s="1"/>
  <c r="AJ49" i="1" s="1"/>
  <c r="AI49" i="1"/>
  <c r="AA33" i="1"/>
  <c r="AD33" i="1" s="1"/>
  <c r="AJ33" i="1" s="1"/>
  <c r="AI33" i="1"/>
  <c r="AA10" i="1"/>
  <c r="AD10" i="1" s="1"/>
  <c r="AJ10" i="1" s="1"/>
  <c r="AI10" i="1"/>
  <c r="AD17" i="1"/>
  <c r="AD143" i="1"/>
  <c r="AD99" i="1"/>
  <c r="AD109" i="1"/>
  <c r="AD40" i="1"/>
  <c r="AD141" i="1"/>
  <c r="AD12" i="1"/>
  <c r="Z29" i="1"/>
  <c r="AB3" i="1"/>
  <c r="AD155" i="1"/>
  <c r="AD96" i="1"/>
  <c r="AD53" i="1"/>
  <c r="AD41" i="1"/>
  <c r="AD5" i="1"/>
  <c r="V3" i="1"/>
  <c r="AD132" i="1"/>
  <c r="AA29" i="1" l="1"/>
  <c r="AD29" i="1" s="1"/>
  <c r="AJ29" i="1" s="1"/>
  <c r="AI29" i="1"/>
  <c r="AI2" i="1" s="1"/>
  <c r="AJ2" i="1"/>
  <c r="AA3" i="1"/>
  <c r="AD3" i="1"/>
  <c r="AE9" i="1" l="1"/>
  <c r="AE13" i="1"/>
  <c r="AE17" i="1"/>
  <c r="AE21" i="1"/>
  <c r="AE25" i="1"/>
  <c r="AE29" i="1"/>
  <c r="AE33" i="1"/>
  <c r="AE37" i="1"/>
  <c r="AE41" i="1"/>
  <c r="AE46" i="1"/>
  <c r="AE50" i="1"/>
  <c r="AE54" i="1"/>
  <c r="AE58" i="1"/>
  <c r="AE62" i="1"/>
  <c r="AE66" i="1"/>
  <c r="AE70" i="1"/>
  <c r="AE74" i="1"/>
  <c r="AE78" i="1"/>
  <c r="AE82" i="1"/>
  <c r="AE86" i="1"/>
  <c r="AE90" i="1"/>
  <c r="AE94" i="1"/>
  <c r="AE98" i="1"/>
  <c r="AE102" i="1"/>
  <c r="AE106" i="1"/>
  <c r="AE110" i="1"/>
  <c r="AE114" i="1"/>
  <c r="AE118" i="1"/>
  <c r="AE122" i="1"/>
  <c r="AE126" i="1"/>
  <c r="AE130" i="1"/>
  <c r="AE134" i="1"/>
  <c r="AE138" i="1"/>
  <c r="AE142" i="1"/>
  <c r="AE146" i="1"/>
  <c r="AE150" i="1"/>
  <c r="AE154" i="1"/>
  <c r="AE6" i="1"/>
  <c r="AE10" i="1"/>
  <c r="AE14" i="1"/>
  <c r="AE18" i="1"/>
  <c r="AE22" i="1"/>
  <c r="AE26" i="1"/>
  <c r="AE30" i="1"/>
  <c r="AE34" i="1"/>
  <c r="AE38" i="1"/>
  <c r="AE42" i="1"/>
  <c r="AE47" i="1"/>
  <c r="AE51" i="1"/>
  <c r="AE55" i="1"/>
  <c r="AE59" i="1"/>
  <c r="AE63" i="1"/>
  <c r="AE67" i="1"/>
  <c r="AE71" i="1"/>
  <c r="AE75" i="1"/>
  <c r="AE79" i="1"/>
  <c r="AE83" i="1"/>
  <c r="AE87" i="1"/>
  <c r="AE91" i="1"/>
  <c r="AE95" i="1"/>
  <c r="AE99" i="1"/>
  <c r="AE103" i="1"/>
  <c r="AE107" i="1"/>
  <c r="AE111" i="1"/>
  <c r="AE115" i="1"/>
  <c r="AE119" i="1"/>
  <c r="AE123" i="1"/>
  <c r="AE127" i="1"/>
  <c r="AE131" i="1"/>
  <c r="AE135" i="1"/>
  <c r="AE139" i="1"/>
  <c r="AE143" i="1"/>
  <c r="AE147" i="1"/>
  <c r="AE151" i="1"/>
  <c r="AE155" i="1"/>
  <c r="AE7" i="1"/>
  <c r="AE11" i="1"/>
  <c r="AE15" i="1"/>
  <c r="AE19" i="1"/>
  <c r="AE23" i="1"/>
  <c r="AE27" i="1"/>
  <c r="AE31" i="1"/>
  <c r="AE35" i="1"/>
  <c r="AE39" i="1"/>
  <c r="AE43" i="1"/>
  <c r="AE16" i="1"/>
  <c r="AE32" i="1"/>
  <c r="AE48" i="1"/>
  <c r="AE56" i="1"/>
  <c r="AE64" i="1"/>
  <c r="AE72" i="1"/>
  <c r="AE80" i="1"/>
  <c r="AE88" i="1"/>
  <c r="AE96" i="1"/>
  <c r="AE104" i="1"/>
  <c r="AE112" i="1"/>
  <c r="AE120" i="1"/>
  <c r="AE128" i="1"/>
  <c r="AE136" i="1"/>
  <c r="AE144" i="1"/>
  <c r="AE152" i="1"/>
  <c r="AE20" i="1"/>
  <c r="AE36" i="1"/>
  <c r="AE49" i="1"/>
  <c r="AE57" i="1"/>
  <c r="AE65" i="1"/>
  <c r="AE73" i="1"/>
  <c r="AE81" i="1"/>
  <c r="AE89" i="1"/>
  <c r="AE97" i="1"/>
  <c r="AE105" i="1"/>
  <c r="AE113" i="1"/>
  <c r="AE121" i="1"/>
  <c r="AE129" i="1"/>
  <c r="AE137" i="1"/>
  <c r="AE145" i="1"/>
  <c r="AE153" i="1"/>
  <c r="AE8" i="1"/>
  <c r="AE24" i="1"/>
  <c r="AE40" i="1"/>
  <c r="AE52" i="1"/>
  <c r="AE60" i="1"/>
  <c r="AE68" i="1"/>
  <c r="AE76" i="1"/>
  <c r="AE84" i="1"/>
  <c r="AE92" i="1"/>
  <c r="AE100" i="1"/>
  <c r="AE108" i="1"/>
  <c r="AE116" i="1"/>
  <c r="AE124" i="1"/>
  <c r="AE132" i="1"/>
  <c r="AE140" i="1"/>
  <c r="AE148" i="1"/>
  <c r="AE5" i="1"/>
  <c r="AE12" i="1"/>
  <c r="AE28" i="1"/>
  <c r="AE44" i="1"/>
  <c r="AE53" i="1"/>
  <c r="AE61" i="1"/>
  <c r="AE69" i="1"/>
  <c r="AE77" i="1"/>
  <c r="AE85" i="1"/>
  <c r="AE93" i="1"/>
  <c r="AE101" i="1"/>
  <c r="AE109" i="1"/>
  <c r="AE117" i="1"/>
  <c r="AE125" i="1"/>
  <c r="AE133" i="1"/>
  <c r="AE141" i="1"/>
  <c r="AE149" i="1"/>
</calcChain>
</file>

<file path=xl/sharedStrings.xml><?xml version="1.0" encoding="utf-8"?>
<sst xmlns="http://schemas.openxmlformats.org/spreadsheetml/2006/main" count="341" uniqueCount="295">
  <si>
    <t>Καραγιαννιδης Γιωργος</t>
  </si>
  <si>
    <t>SOS δεν ανέβηκε από παράβλεψη η βαθμολογία τον Σεπτέμβριο (από πτυχιακή Φεβρουαρίου 2020)</t>
  </si>
  <si>
    <t xml:space="preserve">Στεφανίδης </t>
  </si>
  <si>
    <t xml:space="preserve">Κωνσταντίνος </t>
  </si>
  <si>
    <t xml:space="preserve">Τζητζαράς </t>
  </si>
  <si>
    <t xml:space="preserve">Κωνσταντίνος Μάριος </t>
  </si>
  <si>
    <t>Τιγκλιανίδου</t>
  </si>
  <si>
    <t>Κυριακή</t>
  </si>
  <si>
    <t>Διαμαντή</t>
  </si>
  <si>
    <t>Βασιλική</t>
  </si>
  <si>
    <t xml:space="preserve">Αντωνίου </t>
  </si>
  <si>
    <t>Φώτιος</t>
  </si>
  <si>
    <t xml:space="preserve">Μιχαλακίδης </t>
  </si>
  <si>
    <t>Αθανάσιος</t>
  </si>
  <si>
    <t xml:space="preserve">Μιχαηλίδου </t>
  </si>
  <si>
    <t xml:space="preserve">Αικατερίνη </t>
  </si>
  <si>
    <t xml:space="preserve">Λαδά </t>
  </si>
  <si>
    <t xml:space="preserve">Ευθαλία </t>
  </si>
  <si>
    <t xml:space="preserve">Καρακώστας </t>
  </si>
  <si>
    <t>Κωνσταντίνος</t>
  </si>
  <si>
    <t xml:space="preserve">Καραγιάννη </t>
  </si>
  <si>
    <t>Άννα</t>
  </si>
  <si>
    <t>Τασιούλας</t>
  </si>
  <si>
    <t>Θωμάς</t>
  </si>
  <si>
    <t xml:space="preserve">Στεφάνου </t>
  </si>
  <si>
    <t xml:space="preserve">Γιώργος </t>
  </si>
  <si>
    <t>Λελίδου</t>
  </si>
  <si>
    <t xml:space="preserve">Ζωγραφιά </t>
  </si>
  <si>
    <t>Φράγκος</t>
  </si>
  <si>
    <t>Σπυρίδων</t>
  </si>
  <si>
    <t>Χατζήνας</t>
  </si>
  <si>
    <t>Μιχαήλ</t>
  </si>
  <si>
    <t xml:space="preserve">Μπαράκη </t>
  </si>
  <si>
    <t>Παναγιώτα</t>
  </si>
  <si>
    <t xml:space="preserve">Μπαλούκα </t>
  </si>
  <si>
    <t>Αικατερίνη</t>
  </si>
  <si>
    <t xml:space="preserve">Φλώρος </t>
  </si>
  <si>
    <t xml:space="preserve">Φίλιππος </t>
  </si>
  <si>
    <t xml:space="preserve">Κοτρωνάκης </t>
  </si>
  <si>
    <t xml:space="preserve">Κυριαζή </t>
  </si>
  <si>
    <t>Αναστασία</t>
  </si>
  <si>
    <t xml:space="preserve">Λαζαρίδου </t>
  </si>
  <si>
    <t>Νικολέτα</t>
  </si>
  <si>
    <t>Πλέσσια</t>
  </si>
  <si>
    <t>Μαρία</t>
  </si>
  <si>
    <t>Ντάση</t>
  </si>
  <si>
    <t>Γαρυφαλια</t>
  </si>
  <si>
    <t>Μαρκόγλου</t>
  </si>
  <si>
    <t>Ιωάννα</t>
  </si>
  <si>
    <t>Σακκά</t>
  </si>
  <si>
    <t xml:space="preserve">Χίτου </t>
  </si>
  <si>
    <t xml:space="preserve">Μαρία Κυριακή </t>
  </si>
  <si>
    <t>Κόκκαλη</t>
  </si>
  <si>
    <t>Δήμητρα</t>
  </si>
  <si>
    <t xml:space="preserve">Μπουλιώτα </t>
  </si>
  <si>
    <t>Σπυριδούλα</t>
  </si>
  <si>
    <t xml:space="preserve">Πραχαλιάς </t>
  </si>
  <si>
    <t>Γεώργιος</t>
  </si>
  <si>
    <t>Νυχάς</t>
  </si>
  <si>
    <t xml:space="preserve">Παπαντζιμας </t>
  </si>
  <si>
    <t>Χρυσοστομος</t>
  </si>
  <si>
    <t>151320 </t>
  </si>
  <si>
    <t>Λημναιου</t>
  </si>
  <si>
    <t xml:space="preserve">Παναγιωτα </t>
  </si>
  <si>
    <t xml:space="preserve">Παραβολιάσης </t>
  </si>
  <si>
    <t>Δημήτρης</t>
  </si>
  <si>
    <t>Νταμπανλής</t>
  </si>
  <si>
    <t>Παπαδανιήλ</t>
  </si>
  <si>
    <t>Αθηνά</t>
  </si>
  <si>
    <t>Βόλτση</t>
  </si>
  <si>
    <t>Γεωργία</t>
  </si>
  <si>
    <t>Γκίκα</t>
  </si>
  <si>
    <t>Aικατερίνη</t>
  </si>
  <si>
    <t>Αγγελοπούλου</t>
  </si>
  <si>
    <t xml:space="preserve">Αλεξανδρίδου </t>
  </si>
  <si>
    <t>Ειρήνη Ολγα</t>
  </si>
  <si>
    <t xml:space="preserve">Ανδριώτη  </t>
  </si>
  <si>
    <t>Μαριάνθη Ευστρατία</t>
  </si>
  <si>
    <t xml:space="preserve">Γκιουζέλη </t>
  </si>
  <si>
    <t xml:space="preserve">Μαρία </t>
  </si>
  <si>
    <t xml:space="preserve">Γαβριηλίδης </t>
  </si>
  <si>
    <t>Βασιλικη</t>
  </si>
  <si>
    <t>Παρασκευα</t>
  </si>
  <si>
    <t>Ραυτοπούλου</t>
  </si>
  <si>
    <t>Καλλιόπη</t>
  </si>
  <si>
    <t>Σουλτογιάννη</t>
  </si>
  <si>
    <t>Αικατερίνα</t>
  </si>
  <si>
    <t>Σπηλιωτοπούλου</t>
  </si>
  <si>
    <t>Χριστίνα Γαρυφαλλιά</t>
  </si>
  <si>
    <t>Ελευθεριάδη Ελευθερίου</t>
  </si>
  <si>
    <t>Σοφία</t>
  </si>
  <si>
    <t>Παπαδοπούλου</t>
  </si>
  <si>
    <t>Φούρκα</t>
  </si>
  <si>
    <t>Ελένη</t>
  </si>
  <si>
    <t xml:space="preserve">Τόδουλος  </t>
  </si>
  <si>
    <t>Νικόλαος,</t>
  </si>
  <si>
    <t>Ράλλης</t>
  </si>
  <si>
    <t>Ιωάννης</t>
  </si>
  <si>
    <t>Πούφλεα</t>
  </si>
  <si>
    <t xml:space="preserve">Δανιήλ </t>
  </si>
  <si>
    <t>Παραμάνα</t>
  </si>
  <si>
    <t xml:space="preserve">Ουρανία Ραφαέλα </t>
  </si>
  <si>
    <t>Δαμιανίδου</t>
  </si>
  <si>
    <t xml:space="preserve">Αναστασία  </t>
  </si>
  <si>
    <t>Κούκου</t>
  </si>
  <si>
    <t>Μαρία Αδαμαντία</t>
  </si>
  <si>
    <t>Παπαντωνοπούλου</t>
  </si>
  <si>
    <t xml:space="preserve">Πανόπουλος </t>
  </si>
  <si>
    <t xml:space="preserve">Γονιοπούλου Χρυσοβαλάντου </t>
  </si>
  <si>
    <t>Αναστασία,</t>
  </si>
  <si>
    <t>Μουρουζίδου,</t>
  </si>
  <si>
    <t>Σωτηρία</t>
  </si>
  <si>
    <t xml:space="preserve">Αγγέλης </t>
  </si>
  <si>
    <t xml:space="preserve">Ιωάννης Ευάγγελος </t>
  </si>
  <si>
    <t>Δημοσθένους</t>
  </si>
  <si>
    <t>Σταύρος</t>
  </si>
  <si>
    <t>Οικονόμου</t>
  </si>
  <si>
    <t>Ανδρέα</t>
  </si>
  <si>
    <t>Ζαφόλιας</t>
  </si>
  <si>
    <t>Δελτσίδης</t>
  </si>
  <si>
    <t>Νικόλαος</t>
  </si>
  <si>
    <t xml:space="preserve">Αξυπόλυτος  </t>
  </si>
  <si>
    <t>Ευάγγελος</t>
  </si>
  <si>
    <t xml:space="preserve">Αβατάγγελος  </t>
  </si>
  <si>
    <t>Χρήστος</t>
  </si>
  <si>
    <t>Καμπούρη</t>
  </si>
  <si>
    <t>Στεφανία</t>
  </si>
  <si>
    <t>Θεοδωρίδης</t>
  </si>
  <si>
    <t>Χριστοφής</t>
  </si>
  <si>
    <t>Μπεχτσά-Αναστασίου</t>
  </si>
  <si>
    <t>Σταυρούλα</t>
  </si>
  <si>
    <t>Μαλεγκάνου</t>
  </si>
  <si>
    <t>Ευαγγελία</t>
  </si>
  <si>
    <t xml:space="preserve">Μπαξεβανίδης </t>
  </si>
  <si>
    <t>Δημητρίου</t>
  </si>
  <si>
    <t>Αρετή</t>
  </si>
  <si>
    <t>Στημονιάρη</t>
  </si>
  <si>
    <t>Τατιανή</t>
  </si>
  <si>
    <t>Τζουβάρας</t>
  </si>
  <si>
    <t>Χαράλαμπος Αριστοτέλης</t>
  </si>
  <si>
    <t>Μπολμπασης</t>
  </si>
  <si>
    <t xml:space="preserve">Λουρίδας </t>
  </si>
  <si>
    <t>Θεόδωρος</t>
  </si>
  <si>
    <t>Κορωνίδης</t>
  </si>
  <si>
    <t>Κωνσταντίνο</t>
  </si>
  <si>
    <t>Τζουμανίκα</t>
  </si>
  <si>
    <t>Θεοδώρα</t>
  </si>
  <si>
    <t xml:space="preserve">Ψαρρά </t>
  </si>
  <si>
    <t xml:space="preserve">Ιωάννα </t>
  </si>
  <si>
    <t xml:space="preserve">Τσακαλίδου </t>
  </si>
  <si>
    <t xml:space="preserve">Μικαέλα </t>
  </si>
  <si>
    <t xml:space="preserve">Πετσαγγουράκης </t>
  </si>
  <si>
    <t>Χαράλαμπος</t>
  </si>
  <si>
    <t>Μαρινάκης</t>
  </si>
  <si>
    <t>Σταύρος Παναγιώτης</t>
  </si>
  <si>
    <t xml:space="preserve">Παπαγεωργίου </t>
  </si>
  <si>
    <t>Μελετίου</t>
  </si>
  <si>
    <t>Σωτήριος</t>
  </si>
  <si>
    <t xml:space="preserve">Μπαλάσκας  </t>
  </si>
  <si>
    <t>Ζλάτκος</t>
  </si>
  <si>
    <t xml:space="preserve">Νέστορας  </t>
  </si>
  <si>
    <t>Κυρίτση</t>
  </si>
  <si>
    <t xml:space="preserve">Γεωργία </t>
  </si>
  <si>
    <t xml:space="preserve">Κούτρας </t>
  </si>
  <si>
    <t xml:space="preserve">Αναστάσιος </t>
  </si>
  <si>
    <t xml:space="preserve">Παπαδημητρίου </t>
  </si>
  <si>
    <t xml:space="preserve">Ανδρέας </t>
  </si>
  <si>
    <t>Κόκκινος</t>
  </si>
  <si>
    <t>Ραφαηλία Χρυσούλα</t>
  </si>
  <si>
    <t xml:space="preserve">Θεοδωρίδης </t>
  </si>
  <si>
    <t xml:space="preserve">Πρόδρομος </t>
  </si>
  <si>
    <t xml:space="preserve">Βασιλούδια </t>
  </si>
  <si>
    <t xml:space="preserve">Σαραφιανός </t>
  </si>
  <si>
    <t xml:space="preserve">Ηλίας </t>
  </si>
  <si>
    <t xml:space="preserve">Κιουτσούκης </t>
  </si>
  <si>
    <t xml:space="preserve">Νικόλαος </t>
  </si>
  <si>
    <t xml:space="preserve">Πιτιακούδης </t>
  </si>
  <si>
    <t xml:space="preserve">Ζήσης </t>
  </si>
  <si>
    <t>Κακκάβα</t>
  </si>
  <si>
    <t xml:space="preserve">Φιλίππου </t>
  </si>
  <si>
    <t>Μερόπη</t>
  </si>
  <si>
    <t xml:space="preserve">Κοσμάς </t>
  </si>
  <si>
    <t>Παναγιώτης</t>
  </si>
  <si>
    <t>Πριοβόλου</t>
  </si>
  <si>
    <t xml:space="preserve">Μαρία-Ελένη  </t>
  </si>
  <si>
    <t>Μαυροειδή</t>
  </si>
  <si>
    <t xml:space="preserve">Παναγιώτα  </t>
  </si>
  <si>
    <t>Κοκονάς</t>
  </si>
  <si>
    <t xml:space="preserve"> Αργύρης</t>
  </si>
  <si>
    <t>Σταματάκης</t>
  </si>
  <si>
    <t xml:space="preserve"> Μιχάλης</t>
  </si>
  <si>
    <t xml:space="preserve">Καχριμάνης </t>
  </si>
  <si>
    <t xml:space="preserve">Τριαντάφυλλος </t>
  </si>
  <si>
    <t>Κιούση</t>
  </si>
  <si>
    <t xml:space="preserve">Ελένη </t>
  </si>
  <si>
    <t>Κωνσταντίνα</t>
  </si>
  <si>
    <t xml:space="preserve">Σκορδομπεκη </t>
  </si>
  <si>
    <t xml:space="preserve">Ιωάννα Ταξιαρχουλα </t>
  </si>
  <si>
    <t xml:space="preserve">Παρασύρη </t>
  </si>
  <si>
    <t>Καργίδης</t>
  </si>
  <si>
    <t xml:space="preserve">Κωνσταντίνος  </t>
  </si>
  <si>
    <t xml:space="preserve">Τόμου </t>
  </si>
  <si>
    <t xml:space="preserve">Μαργαρίτα </t>
  </si>
  <si>
    <t>Τσιτσιρίγγου</t>
  </si>
  <si>
    <t>Χρυσούλα</t>
  </si>
  <si>
    <t>Ντράχας</t>
  </si>
  <si>
    <t xml:space="preserve">Αθανάσιος </t>
  </si>
  <si>
    <t>Ζώτος</t>
  </si>
  <si>
    <t>Αριστείδης</t>
  </si>
  <si>
    <t>Κότσιρας</t>
  </si>
  <si>
    <t xml:space="preserve">Αγγελή </t>
  </si>
  <si>
    <t>Αγγελική</t>
  </si>
  <si>
    <t xml:space="preserve">Γερασιμίδη </t>
  </si>
  <si>
    <t xml:space="preserve">Παρτσακλός </t>
  </si>
  <si>
    <t xml:space="preserve">Ξενάκης </t>
  </si>
  <si>
    <t xml:space="preserve">Αντώνιος </t>
  </si>
  <si>
    <t xml:space="preserve">Μανασσής </t>
  </si>
  <si>
    <t xml:space="preserve">Ιωάννης </t>
  </si>
  <si>
    <t xml:space="preserve">Πριφτι </t>
  </si>
  <si>
    <t xml:space="preserve">Αντώνιο </t>
  </si>
  <si>
    <t>Ανδρεάδου</t>
  </si>
  <si>
    <t>Χάρις - Δέσποινα</t>
  </si>
  <si>
    <t>Σουπιού</t>
  </si>
  <si>
    <t>Μαρινίδου</t>
  </si>
  <si>
    <t>Χρυσάνθη</t>
  </si>
  <si>
    <t>Νικολάου</t>
  </si>
  <si>
    <t>Μπέτζιος</t>
  </si>
  <si>
    <t>Ραφαήλ</t>
  </si>
  <si>
    <t>Κρανιά</t>
  </si>
  <si>
    <t>Αθανασία</t>
  </si>
  <si>
    <t>Σαββίδης</t>
  </si>
  <si>
    <t>Βασίλειος</t>
  </si>
  <si>
    <t>Παπαιωαννου</t>
  </si>
  <si>
    <t xml:space="preserve">Νικος </t>
  </si>
  <si>
    <t xml:space="preserve">Μαυρωνάς </t>
  </si>
  <si>
    <t xml:space="preserve">Μεργιανιώτης </t>
  </si>
  <si>
    <t>Πέτρος</t>
  </si>
  <si>
    <t>Ζαμάνη</t>
  </si>
  <si>
    <t>Ραφαέλα</t>
  </si>
  <si>
    <t xml:space="preserve">Τάγκας </t>
  </si>
  <si>
    <t>Γαλερός</t>
  </si>
  <si>
    <t xml:space="preserve">Φώτης </t>
  </si>
  <si>
    <t xml:space="preserve">Κάλφα </t>
  </si>
  <si>
    <t>Αλεξιάδης</t>
  </si>
  <si>
    <t>Γκαύρος</t>
  </si>
  <si>
    <t xml:space="preserve">Δημήτριος </t>
  </si>
  <si>
    <t>Κατσιδήμα</t>
  </si>
  <si>
    <t>Αμαλία</t>
  </si>
  <si>
    <t>Κουτσογιαννακης</t>
  </si>
  <si>
    <t xml:space="preserve">Σταυρος Ραφαηλ </t>
  </si>
  <si>
    <t>Τσαμπη</t>
  </si>
  <si>
    <t xml:space="preserve">Αικατερινα </t>
  </si>
  <si>
    <t>Βουλγαράκης</t>
  </si>
  <si>
    <t>Λάμπρος Αλέξανδρος</t>
  </si>
  <si>
    <t>Τάμπου</t>
  </si>
  <si>
    <t>Δέσποινα</t>
  </si>
  <si>
    <t>Τσιούστα</t>
  </si>
  <si>
    <t>Ισιδώρα</t>
  </si>
  <si>
    <t>Χουσεϊν Ογλού</t>
  </si>
  <si>
    <t>Φαϊκά</t>
  </si>
  <si>
    <t>Κορνελάκης</t>
  </si>
  <si>
    <t>ΕΡΓΑΣΤΗΡΙΟ</t>
  </si>
  <si>
    <t>ΘΕΜΑ 1</t>
  </si>
  <si>
    <t>ΘΕΜΑ 2</t>
  </si>
  <si>
    <t>ΘΕΜΑ 3</t>
  </si>
  <si>
    <t>ΘΕΜΑ 4</t>
  </si>
  <si>
    <t>ΘΕΜΑ 5</t>
  </si>
  <si>
    <t>ΘΕΜΑΤΑ 1</t>
  </si>
  <si>
    <t>1Η ΠΡΟΟΔΟΣ</t>
  </si>
  <si>
    <t>ΘΕΜΑ 6</t>
  </si>
  <si>
    <t>ΘΕΜΑ 7</t>
  </si>
  <si>
    <t>ΘΕΜΑ 8</t>
  </si>
  <si>
    <t>ΘΕΜΑΤΑ 2</t>
  </si>
  <si>
    <t>2Η ΠΡΟΟΔΟΣ</t>
  </si>
  <si>
    <t>ΠΡΟΫΠΟΘΕΣΕΙΣ</t>
  </si>
  <si>
    <t>ΘΕΜΑ1</t>
  </si>
  <si>
    <t>ΣΥΝΟΛΟ</t>
  </si>
  <si>
    <t>Α1</t>
  </si>
  <si>
    <t>Π1</t>
  </si>
  <si>
    <t>Α2</t>
  </si>
  <si>
    <t>Π2</t>
  </si>
  <si>
    <t>Κασδερίδης</t>
  </si>
  <si>
    <t>Λεπιτκας</t>
  </si>
  <si>
    <t>Παύλος</t>
  </si>
  <si>
    <t>ΒΑΘΜΟΛΟΓΙΑ</t>
  </si>
  <si>
    <t>Μελίτου Δήμτρα</t>
  </si>
  <si>
    <t>Κρανιά Αθανασία</t>
  </si>
  <si>
    <t>Τσικριτζή Κασσιανή</t>
  </si>
  <si>
    <t>Μπιλμπιλης Αντώνης</t>
  </si>
  <si>
    <t>ok</t>
  </si>
  <si>
    <t>Μανασσής Ιωάννης</t>
  </si>
  <si>
    <t>οκ</t>
  </si>
  <si>
    <t>Καρπούζης</t>
  </si>
  <si>
    <t xml:space="preserve">Ντάσιος </t>
  </si>
  <si>
    <t xml:space="preserve">Τσιούλκας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</si>
</sst>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Fill="1"/>
    <xf numFmtId="0" fontId="1" fillId="3" borderId="0" xfId="0" applyFont="1" applyFill="1"/>
    <xf numFmtId="0" fontId="2" fillId="0" borderId="0" xfId="0" applyFont="1" applyFill="1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Fill="1"/>
    <xf numFmtId="164" fontId="0" fillId="0" borderId="0" xfId="0" applyNumberFormat="1" applyFill="1"/>
    <xf numFmtId="0" fontId="2" fillId="4" borderId="0" xfId="0" applyFont="1" applyFill="1"/>
    <xf numFmtId="0" fontId="0" fillId="4" borderId="0" xfId="0" applyFill="1"/>
    <xf numFmtId="0" fontId="0" fillId="0" borderId="0" xfId="0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/>
    <xf numFmtId="0" fontId="0" fillId="5" borderId="0" xfId="0" applyFill="1"/>
    <xf numFmtId="0" fontId="1" fillId="5" borderId="0" xfId="0" applyFont="1" applyFill="1"/>
    <xf numFmtId="164" fontId="2" fillId="5" borderId="0" xfId="0" applyNumberFormat="1" applyFont="1" applyFill="1"/>
    <xf numFmtId="0" fontId="2" fillId="5" borderId="0" xfId="0" applyFont="1" applyFill="1"/>
    <xf numFmtId="164" fontId="0" fillId="5" borderId="0" xfId="0" applyNumberFormat="1" applyFill="1"/>
    <xf numFmtId="2" fontId="2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2"/>
  <sheetViews>
    <sheetView tabSelected="1" zoomScale="50" zoomScaleNormal="50" workbookViewId="0">
      <pane xSplit="3" ySplit="2" topLeftCell="Q129" activePane="bottomRight" state="frozen"/>
      <selection pane="topRight" activeCell="D1" sqref="D1"/>
      <selection pane="bottomLeft" activeCell="A3" sqref="A3"/>
      <selection pane="bottomRight" activeCell="AG155" sqref="AG155"/>
    </sheetView>
  </sheetViews>
  <sheetFormatPr defaultRowHeight="14.5" x14ac:dyDescent="0.35"/>
  <cols>
    <col min="1" max="1" width="6.54296875" bestFit="1" customWidth="1"/>
    <col min="2" max="2" width="21.90625" bestFit="1" customWidth="1"/>
    <col min="3" max="3" width="19.54296875" customWidth="1"/>
    <col min="4" max="4" width="8.08984375" bestFit="1" customWidth="1"/>
    <col min="5" max="5" width="11.90625" style="4" customWidth="1"/>
    <col min="10" max="10" width="10.08984375" style="6" bestFit="1" customWidth="1"/>
    <col min="11" max="12" width="8.7265625" style="12"/>
    <col min="13" max="13" width="8.7265625" style="11"/>
    <col min="18" max="18" width="10.08984375" style="6" bestFit="1" customWidth="1"/>
    <col min="19" max="20" width="8.7265625" style="12"/>
    <col min="21" max="21" width="8.7265625" style="11"/>
    <col min="26" max="26" width="8.7265625" style="6"/>
    <col min="30" max="30" width="13.1796875" style="6" bestFit="1" customWidth="1"/>
  </cols>
  <sheetData>
    <row r="1" spans="1:36" x14ac:dyDescent="0.35">
      <c r="A1" s="3"/>
      <c r="B1" s="3"/>
      <c r="C1" s="3"/>
      <c r="D1" s="3"/>
      <c r="E1" s="4" t="s">
        <v>261</v>
      </c>
      <c r="F1" s="3" t="s">
        <v>262</v>
      </c>
      <c r="G1" s="3" t="s">
        <v>263</v>
      </c>
      <c r="H1" s="3" t="s">
        <v>264</v>
      </c>
      <c r="I1" s="3" t="s">
        <v>265</v>
      </c>
      <c r="J1" s="5" t="s">
        <v>267</v>
      </c>
      <c r="K1" s="11" t="s">
        <v>268</v>
      </c>
      <c r="L1" s="11"/>
      <c r="N1" s="3" t="s">
        <v>266</v>
      </c>
      <c r="O1" s="3" t="s">
        <v>269</v>
      </c>
      <c r="P1" s="3" t="s">
        <v>270</v>
      </c>
      <c r="Q1" s="3" t="s">
        <v>271</v>
      </c>
      <c r="R1" s="5" t="s">
        <v>272</v>
      </c>
      <c r="S1" s="11" t="s">
        <v>273</v>
      </c>
      <c r="T1" s="11"/>
      <c r="V1" s="6" t="s">
        <v>274</v>
      </c>
      <c r="AC1" s="6"/>
      <c r="AD1" s="6" t="s">
        <v>284</v>
      </c>
    </row>
    <row r="2" spans="1:36" x14ac:dyDescent="0.35">
      <c r="A2" s="3"/>
      <c r="B2" s="3"/>
      <c r="C2" s="3"/>
      <c r="D2" s="3"/>
      <c r="F2" s="3"/>
      <c r="G2" s="3"/>
      <c r="H2" s="3"/>
      <c r="I2" s="3"/>
      <c r="J2" s="5"/>
      <c r="K2" s="11" t="s">
        <v>275</v>
      </c>
      <c r="L2" s="11" t="s">
        <v>263</v>
      </c>
      <c r="M2" s="11" t="s">
        <v>276</v>
      </c>
      <c r="N2" s="3"/>
      <c r="O2" s="3"/>
      <c r="P2" s="3"/>
      <c r="Q2" s="3"/>
      <c r="R2" s="5"/>
      <c r="S2" s="11" t="s">
        <v>275</v>
      </c>
      <c r="T2" s="11" t="s">
        <v>263</v>
      </c>
      <c r="U2" s="11" t="s">
        <v>276</v>
      </c>
      <c r="V2" s="5" t="s">
        <v>277</v>
      </c>
      <c r="W2" s="5" t="s">
        <v>278</v>
      </c>
      <c r="X2" s="5" t="s">
        <v>279</v>
      </c>
      <c r="Y2" s="5" t="s">
        <v>280</v>
      </c>
      <c r="AC2" s="6"/>
      <c r="AI2">
        <f>SUM(AI4:AI230)</f>
        <v>121</v>
      </c>
      <c r="AJ2">
        <f>SUM(AJ4:AJ230)</f>
        <v>68</v>
      </c>
    </row>
    <row r="3" spans="1:36" x14ac:dyDescent="0.35">
      <c r="A3" s="3"/>
      <c r="B3" s="3"/>
      <c r="C3" s="3"/>
      <c r="D3" s="3"/>
      <c r="F3" s="3"/>
      <c r="G3" s="3"/>
      <c r="H3" s="3"/>
      <c r="I3" s="3"/>
      <c r="J3" s="5"/>
      <c r="K3" s="11"/>
      <c r="L3" s="11"/>
      <c r="N3" s="3"/>
      <c r="O3" s="3"/>
      <c r="P3" s="3"/>
      <c r="Q3" s="3"/>
      <c r="R3" s="5"/>
      <c r="S3" s="11"/>
      <c r="T3" s="11"/>
      <c r="V3">
        <f>SUM(V5:V231)</f>
        <v>112</v>
      </c>
      <c r="W3">
        <f>SUM(W5:W231)</f>
        <v>97</v>
      </c>
      <c r="X3">
        <f>SUM(X5:X231)</f>
        <v>108</v>
      </c>
      <c r="Y3">
        <f>SUM(Y5:Y231)</f>
        <v>78</v>
      </c>
      <c r="Z3"/>
      <c r="AA3">
        <f>SUM(AA5:AA231)</f>
        <v>68</v>
      </c>
      <c r="AB3">
        <f>SUM(AB5:AB231)</f>
        <v>133</v>
      </c>
      <c r="AC3" s="6"/>
      <c r="AD3">
        <f>MAX(AD5:AD231)</f>
        <v>9.4499999999999993</v>
      </c>
    </row>
    <row r="4" spans="1:36" x14ac:dyDescent="0.35">
      <c r="A4" s="3"/>
      <c r="B4" s="3"/>
      <c r="C4" s="3"/>
      <c r="D4" s="3"/>
      <c r="F4" s="3"/>
      <c r="G4" s="3"/>
      <c r="H4" s="3"/>
      <c r="I4" s="3"/>
      <c r="J4" s="5"/>
      <c r="K4" s="11"/>
      <c r="L4" s="11"/>
      <c r="N4" s="3"/>
      <c r="O4" s="3"/>
      <c r="P4" s="3"/>
      <c r="Q4" s="3"/>
      <c r="R4" s="5"/>
      <c r="S4" s="11"/>
      <c r="T4" s="11"/>
      <c r="AA4" s="7"/>
      <c r="AC4" s="6"/>
    </row>
    <row r="5" spans="1:36" x14ac:dyDescent="0.35">
      <c r="A5" s="3">
        <v>39</v>
      </c>
      <c r="B5" s="3" t="s">
        <v>123</v>
      </c>
      <c r="C5" s="3" t="s">
        <v>124</v>
      </c>
      <c r="D5" s="3">
        <v>151472</v>
      </c>
      <c r="F5" s="3"/>
      <c r="G5" s="3"/>
      <c r="H5" s="3"/>
      <c r="I5" s="3"/>
      <c r="J5" s="9">
        <f t="shared" ref="J5:J36" si="0">(F5+G5+H5+I5)/40</f>
        <v>0</v>
      </c>
      <c r="M5" s="11">
        <f t="shared" ref="M5:M36" si="1">(K5+L5)/10</f>
        <v>0</v>
      </c>
      <c r="N5" s="3"/>
      <c r="O5" s="3"/>
      <c r="P5" s="3"/>
      <c r="Q5" s="3"/>
      <c r="R5" s="9">
        <f t="shared" ref="R5:R36" si="2">(N5+O5+P5+Q5)/40</f>
        <v>0</v>
      </c>
      <c r="U5" s="11">
        <f t="shared" ref="U5:U36" si="3">(S5+T5)/10</f>
        <v>0</v>
      </c>
      <c r="V5" s="3">
        <f t="shared" ref="V5:V36" si="4">IF(J5&lt;0.5,0,1)</f>
        <v>0</v>
      </c>
      <c r="W5" s="3">
        <f t="shared" ref="W5:W36" si="5">IF(M5&lt;1.5,0,1)</f>
        <v>0</v>
      </c>
      <c r="X5" s="3">
        <f t="shared" ref="X5:X36" si="6">IF(R5&lt;0.5,0,1)</f>
        <v>0</v>
      </c>
      <c r="Y5" s="3">
        <f t="shared" ref="Y5:Y36" si="7">IF(U5&lt;1.5,0,1)</f>
        <v>0</v>
      </c>
      <c r="Z5" s="5">
        <f t="shared" ref="Z5:Z36" si="8">SUM(V5:Y5)</f>
        <v>0</v>
      </c>
      <c r="AA5" s="3">
        <f t="shared" ref="AA5:AA36" si="9">IF(Z5=4,1,0)</f>
        <v>0</v>
      </c>
      <c r="AB5">
        <f>IF(AC5&gt;0,1,0)</f>
        <v>0</v>
      </c>
      <c r="AC5" s="10">
        <f t="shared" ref="AC5:AC36" si="10">IF(E5&gt;0,0.1*E5+0.9*(J5+M5+R5+U5),J5+M5+R5+U5)</f>
        <v>0</v>
      </c>
      <c r="AD5" s="5">
        <f t="shared" ref="AD5:AD36" si="11">IF(AA5=1,AC5,0)</f>
        <v>0</v>
      </c>
      <c r="AE5" s="5">
        <f>AD5*10/$AD$3</f>
        <v>0</v>
      </c>
      <c r="AI5">
        <f>IF(Z5&gt;0,1,0)</f>
        <v>0</v>
      </c>
      <c r="AJ5">
        <f>IF(AD5&gt;0,1,0)</f>
        <v>0</v>
      </c>
    </row>
    <row r="6" spans="1:36" s="16" customFormat="1" x14ac:dyDescent="0.35">
      <c r="A6" s="16">
        <v>75</v>
      </c>
      <c r="B6" s="16" t="s">
        <v>210</v>
      </c>
      <c r="C6" s="16" t="s">
        <v>211</v>
      </c>
      <c r="D6" s="16">
        <v>151649</v>
      </c>
      <c r="E6" s="17">
        <v>9</v>
      </c>
      <c r="F6" s="16">
        <v>9</v>
      </c>
      <c r="G6" s="16">
        <v>1</v>
      </c>
      <c r="H6" s="16">
        <v>9</v>
      </c>
      <c r="I6" s="16">
        <v>10</v>
      </c>
      <c r="J6" s="18">
        <f t="shared" si="0"/>
        <v>0.72499999999999998</v>
      </c>
      <c r="K6" s="16">
        <v>20</v>
      </c>
      <c r="L6" s="16">
        <v>15</v>
      </c>
      <c r="M6" s="19">
        <f t="shared" si="1"/>
        <v>3.5</v>
      </c>
      <c r="N6" s="16">
        <v>7</v>
      </c>
      <c r="O6" s="16">
        <v>4</v>
      </c>
      <c r="P6" s="16">
        <v>7</v>
      </c>
      <c r="Q6" s="16">
        <v>8</v>
      </c>
      <c r="R6" s="18">
        <f t="shared" si="2"/>
        <v>0.65</v>
      </c>
      <c r="S6" s="16">
        <v>18</v>
      </c>
      <c r="T6" s="16">
        <v>8</v>
      </c>
      <c r="U6" s="19">
        <f t="shared" si="3"/>
        <v>2.6</v>
      </c>
      <c r="V6" s="16">
        <f t="shared" si="4"/>
        <v>1</v>
      </c>
      <c r="W6" s="16">
        <f t="shared" si="5"/>
        <v>1</v>
      </c>
      <c r="X6" s="16">
        <f t="shared" si="6"/>
        <v>1</v>
      </c>
      <c r="Y6" s="16">
        <f t="shared" si="7"/>
        <v>1</v>
      </c>
      <c r="Z6" s="19">
        <f t="shared" si="8"/>
        <v>4</v>
      </c>
      <c r="AA6" s="16">
        <f t="shared" si="9"/>
        <v>1</v>
      </c>
      <c r="AB6" s="16">
        <f t="shared" ref="AB6:AB70" si="12">IF(AC6&gt;0,1,0)</f>
        <v>1</v>
      </c>
      <c r="AC6" s="20">
        <f t="shared" si="10"/>
        <v>7.6275000000000004</v>
      </c>
      <c r="AD6" s="19">
        <f t="shared" si="11"/>
        <v>7.6275000000000004</v>
      </c>
      <c r="AE6" s="19">
        <f t="shared" ref="AE6:AE70" si="13">AD6*10/$AD$3</f>
        <v>8.071428571428573</v>
      </c>
      <c r="AG6" s="16">
        <v>1</v>
      </c>
      <c r="AI6" s="16">
        <f t="shared" ref="AI6:AI70" si="14">IF(Z6&gt;0,1,0)</f>
        <v>1</v>
      </c>
      <c r="AJ6" s="16">
        <f t="shared" ref="AJ6:AJ70" si="15">IF(AD6&gt;0,1,0)</f>
        <v>1</v>
      </c>
    </row>
    <row r="7" spans="1:36" x14ac:dyDescent="0.35">
      <c r="A7" s="3">
        <v>36</v>
      </c>
      <c r="B7" s="3" t="s">
        <v>112</v>
      </c>
      <c r="C7" s="3" t="s">
        <v>113</v>
      </c>
      <c r="D7" s="3">
        <v>151765</v>
      </c>
      <c r="E7" s="4">
        <v>7</v>
      </c>
      <c r="F7" s="3">
        <v>10</v>
      </c>
      <c r="G7" s="3">
        <v>8</v>
      </c>
      <c r="H7" s="3">
        <v>10</v>
      </c>
      <c r="I7" s="3">
        <v>5</v>
      </c>
      <c r="J7" s="9">
        <f t="shared" si="0"/>
        <v>0.82499999999999996</v>
      </c>
      <c r="K7" s="12">
        <v>3</v>
      </c>
      <c r="L7" s="12">
        <v>3</v>
      </c>
      <c r="M7" s="11">
        <f t="shared" si="1"/>
        <v>0.6</v>
      </c>
      <c r="N7" s="3"/>
      <c r="O7" s="3"/>
      <c r="P7" s="3"/>
      <c r="Q7" s="3"/>
      <c r="R7" s="9">
        <f t="shared" si="2"/>
        <v>0</v>
      </c>
      <c r="U7" s="11">
        <f t="shared" si="3"/>
        <v>0</v>
      </c>
      <c r="V7" s="3">
        <f t="shared" si="4"/>
        <v>1</v>
      </c>
      <c r="W7" s="3">
        <f t="shared" si="5"/>
        <v>0</v>
      </c>
      <c r="X7" s="3">
        <f t="shared" si="6"/>
        <v>0</v>
      </c>
      <c r="Y7" s="3">
        <f t="shared" si="7"/>
        <v>0</v>
      </c>
      <c r="Z7" s="5">
        <f t="shared" si="8"/>
        <v>1</v>
      </c>
      <c r="AA7" s="3">
        <f t="shared" si="9"/>
        <v>0</v>
      </c>
      <c r="AB7">
        <f t="shared" si="12"/>
        <v>1</v>
      </c>
      <c r="AC7" s="10">
        <f t="shared" si="10"/>
        <v>1.9824999999999999</v>
      </c>
      <c r="AD7" s="5">
        <f t="shared" si="11"/>
        <v>0</v>
      </c>
      <c r="AE7" s="5">
        <f t="shared" si="13"/>
        <v>0</v>
      </c>
      <c r="AI7">
        <f t="shared" si="14"/>
        <v>1</v>
      </c>
      <c r="AJ7">
        <f t="shared" si="15"/>
        <v>0</v>
      </c>
    </row>
    <row r="8" spans="1:36" x14ac:dyDescent="0.35">
      <c r="A8" s="3">
        <v>21</v>
      </c>
      <c r="B8" s="3" t="s">
        <v>73</v>
      </c>
      <c r="C8" s="3" t="s">
        <v>35</v>
      </c>
      <c r="D8" s="3">
        <v>151696</v>
      </c>
      <c r="E8" s="4">
        <v>7</v>
      </c>
      <c r="F8" s="3">
        <v>10</v>
      </c>
      <c r="G8" s="3">
        <v>10</v>
      </c>
      <c r="H8" s="3">
        <v>10</v>
      </c>
      <c r="I8" s="3">
        <v>10</v>
      </c>
      <c r="J8" s="9">
        <f t="shared" si="0"/>
        <v>1</v>
      </c>
      <c r="K8" s="12">
        <v>20</v>
      </c>
      <c r="L8" s="12">
        <v>15</v>
      </c>
      <c r="M8" s="11">
        <f t="shared" si="1"/>
        <v>3.5</v>
      </c>
      <c r="N8" s="3">
        <v>10</v>
      </c>
      <c r="O8" s="3">
        <v>10</v>
      </c>
      <c r="P8" s="3">
        <v>10</v>
      </c>
      <c r="Q8" s="3">
        <v>9</v>
      </c>
      <c r="R8" s="9">
        <f t="shared" si="2"/>
        <v>0.97499999999999998</v>
      </c>
      <c r="S8" s="12">
        <v>18</v>
      </c>
      <c r="T8" s="12">
        <v>12</v>
      </c>
      <c r="U8" s="11">
        <f t="shared" si="3"/>
        <v>3</v>
      </c>
      <c r="V8" s="3">
        <f t="shared" si="4"/>
        <v>1</v>
      </c>
      <c r="W8" s="3">
        <f t="shared" si="5"/>
        <v>1</v>
      </c>
      <c r="X8" s="3">
        <f t="shared" si="6"/>
        <v>1</v>
      </c>
      <c r="Y8" s="3">
        <f t="shared" si="7"/>
        <v>1</v>
      </c>
      <c r="Z8" s="5">
        <f t="shared" si="8"/>
        <v>4</v>
      </c>
      <c r="AA8" s="3">
        <f t="shared" si="9"/>
        <v>1</v>
      </c>
      <c r="AB8">
        <f t="shared" si="12"/>
        <v>1</v>
      </c>
      <c r="AC8" s="10">
        <f t="shared" si="10"/>
        <v>8.3274999999999988</v>
      </c>
      <c r="AD8" s="5">
        <f t="shared" si="11"/>
        <v>8.3274999999999988</v>
      </c>
      <c r="AE8" s="5">
        <f t="shared" si="13"/>
        <v>8.8121693121693117</v>
      </c>
      <c r="AF8">
        <v>1</v>
      </c>
      <c r="AI8">
        <f t="shared" si="14"/>
        <v>1</v>
      </c>
      <c r="AJ8">
        <f t="shared" si="15"/>
        <v>1</v>
      </c>
    </row>
    <row r="9" spans="1:36" x14ac:dyDescent="0.35">
      <c r="A9" s="3">
        <v>21</v>
      </c>
      <c r="B9" s="3" t="s">
        <v>74</v>
      </c>
      <c r="C9" s="3" t="s">
        <v>75</v>
      </c>
      <c r="D9" s="3">
        <v>151646</v>
      </c>
      <c r="E9" s="4">
        <v>8</v>
      </c>
      <c r="F9" s="3">
        <v>10</v>
      </c>
      <c r="G9" s="3">
        <v>10</v>
      </c>
      <c r="H9" s="3">
        <v>10</v>
      </c>
      <c r="I9" s="3">
        <v>10</v>
      </c>
      <c r="J9" s="9">
        <f t="shared" si="0"/>
        <v>1</v>
      </c>
      <c r="K9" s="12">
        <v>18</v>
      </c>
      <c r="L9" s="12">
        <v>15</v>
      </c>
      <c r="M9" s="11">
        <f t="shared" si="1"/>
        <v>3.3</v>
      </c>
      <c r="N9" s="3">
        <v>10</v>
      </c>
      <c r="O9" s="3">
        <v>10</v>
      </c>
      <c r="P9" s="3">
        <v>10</v>
      </c>
      <c r="Q9" s="3">
        <v>9</v>
      </c>
      <c r="R9" s="9">
        <f t="shared" si="2"/>
        <v>0.97499999999999998</v>
      </c>
      <c r="S9" s="12">
        <v>17</v>
      </c>
      <c r="T9" s="12">
        <v>12</v>
      </c>
      <c r="U9" s="11">
        <f t="shared" si="3"/>
        <v>2.9</v>
      </c>
      <c r="V9" s="3">
        <f t="shared" si="4"/>
        <v>1</v>
      </c>
      <c r="W9" s="3">
        <f t="shared" si="5"/>
        <v>1</v>
      </c>
      <c r="X9" s="3">
        <f t="shared" si="6"/>
        <v>1</v>
      </c>
      <c r="Y9" s="3">
        <f t="shared" si="7"/>
        <v>1</v>
      </c>
      <c r="Z9" s="5">
        <f t="shared" si="8"/>
        <v>4</v>
      </c>
      <c r="AA9" s="3">
        <f t="shared" si="9"/>
        <v>1</v>
      </c>
      <c r="AB9">
        <f t="shared" si="12"/>
        <v>1</v>
      </c>
      <c r="AC9" s="10">
        <f t="shared" si="10"/>
        <v>8.1574999999999989</v>
      </c>
      <c r="AD9" s="5">
        <f t="shared" si="11"/>
        <v>8.1574999999999989</v>
      </c>
      <c r="AE9" s="5">
        <f t="shared" si="13"/>
        <v>8.6322751322751312</v>
      </c>
      <c r="AF9">
        <v>2</v>
      </c>
      <c r="AI9">
        <f t="shared" si="14"/>
        <v>1</v>
      </c>
      <c r="AJ9">
        <f t="shared" si="15"/>
        <v>1</v>
      </c>
    </row>
    <row r="10" spans="1:36" s="16" customFormat="1" x14ac:dyDescent="0.35">
      <c r="A10" s="16">
        <v>89</v>
      </c>
      <c r="B10" s="16" t="s">
        <v>243</v>
      </c>
      <c r="C10" s="16" t="s">
        <v>173</v>
      </c>
      <c r="D10" s="16">
        <v>151538</v>
      </c>
      <c r="E10" s="17"/>
      <c r="F10" s="16">
        <v>9</v>
      </c>
      <c r="G10" s="16">
        <v>8</v>
      </c>
      <c r="J10" s="18">
        <f t="shared" si="0"/>
        <v>0.42499999999999999</v>
      </c>
      <c r="K10" s="16">
        <v>12</v>
      </c>
      <c r="M10" s="19">
        <f t="shared" si="1"/>
        <v>1.2</v>
      </c>
      <c r="R10" s="18">
        <f t="shared" si="2"/>
        <v>0</v>
      </c>
      <c r="U10" s="19">
        <f t="shared" si="3"/>
        <v>0</v>
      </c>
      <c r="V10" s="16">
        <f t="shared" si="4"/>
        <v>0</v>
      </c>
      <c r="W10" s="16">
        <f t="shared" si="5"/>
        <v>0</v>
      </c>
      <c r="X10" s="16">
        <f t="shared" si="6"/>
        <v>0</v>
      </c>
      <c r="Y10" s="16">
        <f t="shared" si="7"/>
        <v>0</v>
      </c>
      <c r="Z10" s="19">
        <f t="shared" si="8"/>
        <v>0</v>
      </c>
      <c r="AA10" s="16">
        <f t="shared" si="9"/>
        <v>0</v>
      </c>
      <c r="AB10" s="16">
        <f t="shared" si="12"/>
        <v>1</v>
      </c>
      <c r="AC10" s="20">
        <f t="shared" si="10"/>
        <v>1.625</v>
      </c>
      <c r="AD10" s="19">
        <f t="shared" si="11"/>
        <v>0</v>
      </c>
      <c r="AE10" s="19">
        <f t="shared" si="13"/>
        <v>0</v>
      </c>
      <c r="AI10" s="16">
        <f t="shared" si="14"/>
        <v>0</v>
      </c>
      <c r="AJ10" s="16">
        <f t="shared" si="15"/>
        <v>0</v>
      </c>
    </row>
    <row r="11" spans="1:36" x14ac:dyDescent="0.35">
      <c r="A11" s="3">
        <v>78</v>
      </c>
      <c r="B11" s="3" t="s">
        <v>220</v>
      </c>
      <c r="C11" s="3" t="s">
        <v>221</v>
      </c>
      <c r="D11" s="3">
        <v>151076</v>
      </c>
      <c r="F11" s="3"/>
      <c r="G11" s="3"/>
      <c r="H11" s="3"/>
      <c r="I11" s="3"/>
      <c r="J11" s="9">
        <f t="shared" si="0"/>
        <v>0</v>
      </c>
      <c r="M11" s="11">
        <f t="shared" si="1"/>
        <v>0</v>
      </c>
      <c r="N11" s="3"/>
      <c r="O11" s="3"/>
      <c r="P11" s="3"/>
      <c r="Q11" s="3"/>
      <c r="R11" s="9">
        <f t="shared" si="2"/>
        <v>0</v>
      </c>
      <c r="U11" s="11">
        <f t="shared" si="3"/>
        <v>0</v>
      </c>
      <c r="V11" s="3">
        <f t="shared" si="4"/>
        <v>0</v>
      </c>
      <c r="W11" s="3">
        <f t="shared" si="5"/>
        <v>0</v>
      </c>
      <c r="X11" s="3">
        <f t="shared" si="6"/>
        <v>0</v>
      </c>
      <c r="Y11" s="3">
        <f t="shared" si="7"/>
        <v>0</v>
      </c>
      <c r="Z11" s="5">
        <f t="shared" si="8"/>
        <v>0</v>
      </c>
      <c r="AA11" s="3">
        <f t="shared" si="9"/>
        <v>0</v>
      </c>
      <c r="AB11">
        <f t="shared" si="12"/>
        <v>0</v>
      </c>
      <c r="AC11" s="10">
        <f t="shared" si="10"/>
        <v>0</v>
      </c>
      <c r="AD11" s="5">
        <f t="shared" si="11"/>
        <v>0</v>
      </c>
      <c r="AE11" s="5">
        <f t="shared" si="13"/>
        <v>0</v>
      </c>
      <c r="AI11">
        <f t="shared" si="14"/>
        <v>0</v>
      </c>
      <c r="AJ11">
        <f t="shared" si="15"/>
        <v>0</v>
      </c>
    </row>
    <row r="12" spans="1:36" x14ac:dyDescent="0.35">
      <c r="A12" s="3">
        <v>22</v>
      </c>
      <c r="B12" s="3" t="s">
        <v>76</v>
      </c>
      <c r="C12" s="3" t="s">
        <v>77</v>
      </c>
      <c r="D12" s="3">
        <v>151695</v>
      </c>
      <c r="E12" s="4">
        <v>7</v>
      </c>
      <c r="F12" s="3">
        <v>10</v>
      </c>
      <c r="G12" s="3">
        <v>10</v>
      </c>
      <c r="H12" s="3">
        <v>10</v>
      </c>
      <c r="I12" s="3">
        <v>10</v>
      </c>
      <c r="J12" s="9">
        <f t="shared" si="0"/>
        <v>1</v>
      </c>
      <c r="K12" s="12">
        <v>18</v>
      </c>
      <c r="L12" s="12">
        <v>17</v>
      </c>
      <c r="M12" s="11">
        <f t="shared" si="1"/>
        <v>3.5</v>
      </c>
      <c r="N12" s="3">
        <v>10</v>
      </c>
      <c r="O12" s="3">
        <v>10</v>
      </c>
      <c r="P12" s="3">
        <v>10</v>
      </c>
      <c r="Q12" s="3">
        <v>10</v>
      </c>
      <c r="R12" s="9">
        <f t="shared" si="2"/>
        <v>1</v>
      </c>
      <c r="S12" s="12">
        <v>18</v>
      </c>
      <c r="T12" s="12">
        <v>13</v>
      </c>
      <c r="U12" s="11">
        <f t="shared" si="3"/>
        <v>3.1</v>
      </c>
      <c r="V12" s="3">
        <f t="shared" si="4"/>
        <v>1</v>
      </c>
      <c r="W12" s="3">
        <f t="shared" si="5"/>
        <v>1</v>
      </c>
      <c r="X12" s="3">
        <f t="shared" si="6"/>
        <v>1</v>
      </c>
      <c r="Y12" s="3">
        <f t="shared" si="7"/>
        <v>1</v>
      </c>
      <c r="Z12" s="5">
        <f t="shared" si="8"/>
        <v>4</v>
      </c>
      <c r="AA12" s="3">
        <f t="shared" si="9"/>
        <v>1</v>
      </c>
      <c r="AB12">
        <f t="shared" si="12"/>
        <v>1</v>
      </c>
      <c r="AC12" s="10">
        <f t="shared" si="10"/>
        <v>8.44</v>
      </c>
      <c r="AD12" s="14">
        <f t="shared" si="11"/>
        <v>8.44</v>
      </c>
      <c r="AE12" s="5">
        <f t="shared" si="13"/>
        <v>8.9312169312169303</v>
      </c>
      <c r="AF12">
        <v>3</v>
      </c>
      <c r="AI12">
        <f t="shared" si="14"/>
        <v>1</v>
      </c>
      <c r="AJ12">
        <f t="shared" si="15"/>
        <v>1</v>
      </c>
    </row>
    <row r="13" spans="1:36" s="16" customFormat="1" x14ac:dyDescent="0.35">
      <c r="A13" s="16">
        <v>3</v>
      </c>
      <c r="B13" s="16" t="s">
        <v>10</v>
      </c>
      <c r="C13" s="16" t="s">
        <v>11</v>
      </c>
      <c r="D13" s="16">
        <v>151770</v>
      </c>
      <c r="E13" s="17">
        <v>8</v>
      </c>
      <c r="F13" s="16">
        <v>7</v>
      </c>
      <c r="G13" s="16">
        <v>8</v>
      </c>
      <c r="H13" s="16">
        <v>7</v>
      </c>
      <c r="I13" s="16">
        <v>2.5</v>
      </c>
      <c r="J13" s="18">
        <f t="shared" si="0"/>
        <v>0.61250000000000004</v>
      </c>
      <c r="K13" s="16">
        <v>12</v>
      </c>
      <c r="L13" s="16">
        <v>14</v>
      </c>
      <c r="M13" s="19">
        <f t="shared" si="1"/>
        <v>2.6</v>
      </c>
      <c r="N13" s="16">
        <v>4</v>
      </c>
      <c r="O13" s="16">
        <v>10</v>
      </c>
      <c r="P13" s="16">
        <v>10</v>
      </c>
      <c r="Q13" s="16">
        <v>9</v>
      </c>
      <c r="R13" s="18">
        <f t="shared" si="2"/>
        <v>0.82499999999999996</v>
      </c>
      <c r="S13" s="16">
        <v>14</v>
      </c>
      <c r="T13" s="16">
        <v>2</v>
      </c>
      <c r="U13" s="19">
        <f t="shared" si="3"/>
        <v>1.6</v>
      </c>
      <c r="V13" s="16">
        <f t="shared" si="4"/>
        <v>1</v>
      </c>
      <c r="W13" s="16">
        <f t="shared" si="5"/>
        <v>1</v>
      </c>
      <c r="X13" s="16">
        <f t="shared" si="6"/>
        <v>1</v>
      </c>
      <c r="Y13" s="16">
        <f t="shared" si="7"/>
        <v>1</v>
      </c>
      <c r="Z13" s="19">
        <f t="shared" si="8"/>
        <v>4</v>
      </c>
      <c r="AA13" s="16">
        <f t="shared" si="9"/>
        <v>1</v>
      </c>
      <c r="AB13" s="16">
        <f t="shared" si="12"/>
        <v>1</v>
      </c>
      <c r="AC13" s="20">
        <f t="shared" si="10"/>
        <v>5.8737500000000011</v>
      </c>
      <c r="AD13" s="19">
        <f t="shared" si="11"/>
        <v>5.8737500000000011</v>
      </c>
      <c r="AE13" s="19">
        <f t="shared" si="13"/>
        <v>6.2156084656084669</v>
      </c>
      <c r="AG13" s="16">
        <v>2</v>
      </c>
      <c r="AI13" s="16">
        <f t="shared" si="14"/>
        <v>1</v>
      </c>
      <c r="AJ13" s="16">
        <f t="shared" si="15"/>
        <v>1</v>
      </c>
    </row>
    <row r="14" spans="1:36" x14ac:dyDescent="0.35">
      <c r="A14" s="3">
        <v>39</v>
      </c>
      <c r="B14" s="3" t="s">
        <v>121</v>
      </c>
      <c r="C14" s="3" t="s">
        <v>122</v>
      </c>
      <c r="D14" s="3">
        <v>151482</v>
      </c>
      <c r="F14" s="3"/>
      <c r="G14" s="3"/>
      <c r="H14" s="3"/>
      <c r="I14" s="3"/>
      <c r="J14" s="9">
        <f t="shared" si="0"/>
        <v>0</v>
      </c>
      <c r="M14" s="11">
        <f t="shared" si="1"/>
        <v>0</v>
      </c>
      <c r="N14" s="3"/>
      <c r="O14" s="3"/>
      <c r="P14" s="3"/>
      <c r="Q14" s="3"/>
      <c r="R14" s="9">
        <f t="shared" si="2"/>
        <v>0</v>
      </c>
      <c r="U14" s="11">
        <f t="shared" si="3"/>
        <v>0</v>
      </c>
      <c r="V14" s="3">
        <f t="shared" si="4"/>
        <v>0</v>
      </c>
      <c r="W14" s="3">
        <f t="shared" si="5"/>
        <v>0</v>
      </c>
      <c r="X14" s="3">
        <f t="shared" si="6"/>
        <v>0</v>
      </c>
      <c r="Y14" s="3">
        <f t="shared" si="7"/>
        <v>0</v>
      </c>
      <c r="Z14" s="5">
        <f t="shared" si="8"/>
        <v>0</v>
      </c>
      <c r="AA14" s="3">
        <f t="shared" si="9"/>
        <v>0</v>
      </c>
      <c r="AB14">
        <f t="shared" si="12"/>
        <v>0</v>
      </c>
      <c r="AC14" s="10">
        <f t="shared" si="10"/>
        <v>0</v>
      </c>
      <c r="AD14" s="5">
        <f t="shared" si="11"/>
        <v>0</v>
      </c>
      <c r="AE14" s="5">
        <f t="shared" si="13"/>
        <v>0</v>
      </c>
      <c r="AI14">
        <f t="shared" si="14"/>
        <v>0</v>
      </c>
      <c r="AJ14">
        <f t="shared" si="15"/>
        <v>0</v>
      </c>
    </row>
    <row r="15" spans="1:36" x14ac:dyDescent="0.35">
      <c r="A15" s="3">
        <v>24</v>
      </c>
      <c r="B15" s="3" t="s">
        <v>81</v>
      </c>
      <c r="C15" s="3" t="s">
        <v>82</v>
      </c>
      <c r="D15" s="3">
        <v>151764</v>
      </c>
      <c r="F15" s="3"/>
      <c r="G15" s="3"/>
      <c r="H15" s="3"/>
      <c r="I15" s="3"/>
      <c r="J15" s="9">
        <f t="shared" si="0"/>
        <v>0</v>
      </c>
      <c r="M15" s="11">
        <f t="shared" si="1"/>
        <v>0</v>
      </c>
      <c r="N15" s="3"/>
      <c r="O15" s="3"/>
      <c r="P15" s="3"/>
      <c r="Q15" s="3"/>
      <c r="R15" s="9">
        <f t="shared" si="2"/>
        <v>0</v>
      </c>
      <c r="U15" s="11">
        <f t="shared" si="3"/>
        <v>0</v>
      </c>
      <c r="V15" s="3">
        <f t="shared" si="4"/>
        <v>0</v>
      </c>
      <c r="W15" s="3">
        <f t="shared" si="5"/>
        <v>0</v>
      </c>
      <c r="X15" s="3">
        <f t="shared" si="6"/>
        <v>0</v>
      </c>
      <c r="Y15" s="3">
        <f t="shared" si="7"/>
        <v>0</v>
      </c>
      <c r="Z15" s="5">
        <f t="shared" si="8"/>
        <v>0</v>
      </c>
      <c r="AA15" s="3">
        <f t="shared" si="9"/>
        <v>0</v>
      </c>
      <c r="AB15">
        <f t="shared" si="12"/>
        <v>0</v>
      </c>
      <c r="AC15" s="10">
        <f t="shared" si="10"/>
        <v>0</v>
      </c>
      <c r="AD15" s="5">
        <f t="shared" si="11"/>
        <v>0</v>
      </c>
      <c r="AE15" s="5">
        <f t="shared" si="13"/>
        <v>0</v>
      </c>
      <c r="AI15">
        <f t="shared" si="14"/>
        <v>0</v>
      </c>
      <c r="AJ15">
        <f t="shared" si="15"/>
        <v>0</v>
      </c>
    </row>
    <row r="16" spans="1:36" s="16" customFormat="1" x14ac:dyDescent="0.35">
      <c r="A16" s="16">
        <v>58</v>
      </c>
      <c r="B16" s="16" t="s">
        <v>171</v>
      </c>
      <c r="C16" s="16" t="s">
        <v>44</v>
      </c>
      <c r="D16" s="16">
        <v>151755</v>
      </c>
      <c r="E16" s="17">
        <v>9</v>
      </c>
      <c r="F16" s="16">
        <v>9</v>
      </c>
      <c r="G16" s="16">
        <v>0</v>
      </c>
      <c r="H16" s="16">
        <v>4</v>
      </c>
      <c r="I16" s="16">
        <v>10</v>
      </c>
      <c r="J16" s="18">
        <f t="shared" si="0"/>
        <v>0.57499999999999996</v>
      </c>
      <c r="K16" s="16">
        <v>16</v>
      </c>
      <c r="L16" s="16">
        <v>6</v>
      </c>
      <c r="M16" s="19">
        <f t="shared" si="1"/>
        <v>2.2000000000000002</v>
      </c>
      <c r="N16" s="16">
        <v>10</v>
      </c>
      <c r="O16" s="16">
        <v>10</v>
      </c>
      <c r="P16" s="16">
        <v>9</v>
      </c>
      <c r="Q16" s="16">
        <v>9</v>
      </c>
      <c r="R16" s="18">
        <f t="shared" si="2"/>
        <v>0.95</v>
      </c>
      <c r="S16" s="16">
        <v>14</v>
      </c>
      <c r="T16" s="16">
        <v>4</v>
      </c>
      <c r="U16" s="19">
        <f t="shared" si="3"/>
        <v>1.8</v>
      </c>
      <c r="V16" s="16">
        <f t="shared" si="4"/>
        <v>1</v>
      </c>
      <c r="W16" s="16">
        <f t="shared" si="5"/>
        <v>1</v>
      </c>
      <c r="X16" s="16">
        <f t="shared" si="6"/>
        <v>1</v>
      </c>
      <c r="Y16" s="16">
        <f t="shared" si="7"/>
        <v>1</v>
      </c>
      <c r="Z16" s="19">
        <f t="shared" si="8"/>
        <v>4</v>
      </c>
      <c r="AA16" s="16">
        <f t="shared" si="9"/>
        <v>1</v>
      </c>
      <c r="AB16" s="16">
        <f t="shared" si="12"/>
        <v>1</v>
      </c>
      <c r="AC16" s="20">
        <f t="shared" si="10"/>
        <v>5.8725000000000005</v>
      </c>
      <c r="AD16" s="19">
        <f t="shared" si="11"/>
        <v>5.8725000000000005</v>
      </c>
      <c r="AE16" s="19">
        <f t="shared" si="13"/>
        <v>6.2142857142857153</v>
      </c>
      <c r="AG16" s="16">
        <v>3</v>
      </c>
      <c r="AI16" s="16">
        <f t="shared" si="14"/>
        <v>1</v>
      </c>
      <c r="AJ16" s="16">
        <f t="shared" si="15"/>
        <v>1</v>
      </c>
    </row>
    <row r="17" spans="1:36" x14ac:dyDescent="0.35">
      <c r="A17" s="3">
        <v>20</v>
      </c>
      <c r="B17" s="3" t="s">
        <v>69</v>
      </c>
      <c r="C17" s="3" t="s">
        <v>70</v>
      </c>
      <c r="D17" s="3">
        <v>151652</v>
      </c>
      <c r="E17" s="4">
        <v>8</v>
      </c>
      <c r="F17" s="3">
        <v>10</v>
      </c>
      <c r="G17" s="3">
        <v>10</v>
      </c>
      <c r="H17" s="3">
        <v>10</v>
      </c>
      <c r="I17" s="3">
        <v>10</v>
      </c>
      <c r="J17" s="9">
        <f t="shared" si="0"/>
        <v>1</v>
      </c>
      <c r="K17" s="12">
        <v>12</v>
      </c>
      <c r="L17" s="12">
        <v>14</v>
      </c>
      <c r="M17" s="11">
        <f t="shared" si="1"/>
        <v>2.6</v>
      </c>
      <c r="N17" s="3">
        <v>10</v>
      </c>
      <c r="O17" s="3">
        <v>10</v>
      </c>
      <c r="P17" s="3">
        <v>10</v>
      </c>
      <c r="Q17" s="3">
        <v>10</v>
      </c>
      <c r="R17" s="9">
        <f t="shared" si="2"/>
        <v>1</v>
      </c>
      <c r="S17" s="12">
        <v>18</v>
      </c>
      <c r="T17" s="12">
        <v>14</v>
      </c>
      <c r="U17" s="11">
        <f t="shared" si="3"/>
        <v>3.2</v>
      </c>
      <c r="V17" s="3">
        <f t="shared" si="4"/>
        <v>1</v>
      </c>
      <c r="W17" s="3">
        <f t="shared" si="5"/>
        <v>1</v>
      </c>
      <c r="X17" s="3">
        <f t="shared" si="6"/>
        <v>1</v>
      </c>
      <c r="Y17" s="3">
        <f t="shared" si="7"/>
        <v>1</v>
      </c>
      <c r="Z17" s="5">
        <f t="shared" si="8"/>
        <v>4</v>
      </c>
      <c r="AA17" s="3">
        <f t="shared" si="9"/>
        <v>1</v>
      </c>
      <c r="AB17">
        <f t="shared" si="12"/>
        <v>1</v>
      </c>
      <c r="AC17" s="10">
        <f t="shared" si="10"/>
        <v>7.8199999999999994</v>
      </c>
      <c r="AD17" s="5">
        <f t="shared" si="11"/>
        <v>7.8199999999999994</v>
      </c>
      <c r="AE17" s="5">
        <f t="shared" si="13"/>
        <v>8.2751322751322753</v>
      </c>
      <c r="AF17">
        <v>4</v>
      </c>
      <c r="AI17">
        <f t="shared" si="14"/>
        <v>1</v>
      </c>
      <c r="AJ17">
        <f t="shared" si="15"/>
        <v>1</v>
      </c>
    </row>
    <row r="18" spans="1:36" x14ac:dyDescent="0.35">
      <c r="A18" s="3">
        <v>93</v>
      </c>
      <c r="B18" s="3" t="s">
        <v>252</v>
      </c>
      <c r="C18" s="3" t="s">
        <v>253</v>
      </c>
      <c r="D18" s="3">
        <v>151315</v>
      </c>
      <c r="F18" s="3">
        <v>10</v>
      </c>
      <c r="G18" s="3">
        <v>10</v>
      </c>
      <c r="H18" s="3">
        <v>7</v>
      </c>
      <c r="I18" s="3">
        <v>10</v>
      </c>
      <c r="J18" s="9">
        <f t="shared" si="0"/>
        <v>0.92500000000000004</v>
      </c>
      <c r="K18" s="12">
        <v>12</v>
      </c>
      <c r="L18" s="12">
        <v>5</v>
      </c>
      <c r="M18" s="11">
        <f t="shared" si="1"/>
        <v>1.7</v>
      </c>
      <c r="N18" s="3">
        <v>10</v>
      </c>
      <c r="O18" s="3">
        <v>10</v>
      </c>
      <c r="P18" s="3">
        <v>9</v>
      </c>
      <c r="Q18" s="3">
        <v>9</v>
      </c>
      <c r="R18" s="9">
        <f t="shared" si="2"/>
        <v>0.95</v>
      </c>
      <c r="S18" s="12">
        <v>12</v>
      </c>
      <c r="T18" s="12">
        <v>12</v>
      </c>
      <c r="U18" s="11">
        <f t="shared" si="3"/>
        <v>2.4</v>
      </c>
      <c r="V18" s="3">
        <f t="shared" si="4"/>
        <v>1</v>
      </c>
      <c r="W18" s="3">
        <f t="shared" si="5"/>
        <v>1</v>
      </c>
      <c r="X18" s="3">
        <f t="shared" si="6"/>
        <v>1</v>
      </c>
      <c r="Y18" s="3">
        <f t="shared" si="7"/>
        <v>1</v>
      </c>
      <c r="Z18" s="5">
        <f t="shared" si="8"/>
        <v>4</v>
      </c>
      <c r="AA18" s="3">
        <f t="shared" si="9"/>
        <v>1</v>
      </c>
      <c r="AB18">
        <f t="shared" si="12"/>
        <v>1</v>
      </c>
      <c r="AC18" s="10">
        <f t="shared" si="10"/>
        <v>5.9749999999999996</v>
      </c>
      <c r="AD18" s="14">
        <f t="shared" si="11"/>
        <v>5.9749999999999996</v>
      </c>
      <c r="AE18" s="5">
        <f t="shared" si="13"/>
        <v>6.3227513227513228</v>
      </c>
      <c r="AF18">
        <v>5</v>
      </c>
      <c r="AI18">
        <f t="shared" si="14"/>
        <v>1</v>
      </c>
      <c r="AJ18">
        <f t="shared" si="15"/>
        <v>1</v>
      </c>
    </row>
    <row r="19" spans="1:36" x14ac:dyDescent="0.35">
      <c r="A19" s="3">
        <v>23</v>
      </c>
      <c r="B19" s="3" t="s">
        <v>80</v>
      </c>
      <c r="C19" s="3" t="s">
        <v>57</v>
      </c>
      <c r="D19" s="3">
        <v>151691</v>
      </c>
      <c r="E19" s="4">
        <v>7</v>
      </c>
      <c r="F19" s="3">
        <v>8</v>
      </c>
      <c r="G19" s="3">
        <v>10</v>
      </c>
      <c r="H19" s="3">
        <v>9</v>
      </c>
      <c r="I19" s="3">
        <v>7.5</v>
      </c>
      <c r="J19" s="9">
        <f t="shared" si="0"/>
        <v>0.86250000000000004</v>
      </c>
      <c r="K19" s="12">
        <v>18</v>
      </c>
      <c r="L19" s="12">
        <v>10</v>
      </c>
      <c r="M19" s="11">
        <f t="shared" si="1"/>
        <v>2.8</v>
      </c>
      <c r="N19" s="3">
        <v>8</v>
      </c>
      <c r="O19" s="3">
        <v>7</v>
      </c>
      <c r="P19" s="3">
        <v>10</v>
      </c>
      <c r="Q19" s="3">
        <v>9</v>
      </c>
      <c r="R19" s="9">
        <f t="shared" si="2"/>
        <v>0.85</v>
      </c>
      <c r="S19" s="12">
        <v>12</v>
      </c>
      <c r="T19" s="12">
        <v>6</v>
      </c>
      <c r="U19" s="11">
        <f t="shared" si="3"/>
        <v>1.8</v>
      </c>
      <c r="V19" s="3">
        <f t="shared" si="4"/>
        <v>1</v>
      </c>
      <c r="W19" s="3">
        <f t="shared" si="5"/>
        <v>1</v>
      </c>
      <c r="X19" s="3">
        <f t="shared" si="6"/>
        <v>1</v>
      </c>
      <c r="Y19" s="3">
        <f t="shared" si="7"/>
        <v>1</v>
      </c>
      <c r="Z19" s="5">
        <f t="shared" si="8"/>
        <v>4</v>
      </c>
      <c r="AA19" s="3">
        <f t="shared" si="9"/>
        <v>1</v>
      </c>
      <c r="AB19">
        <f t="shared" si="12"/>
        <v>1</v>
      </c>
      <c r="AC19" s="10">
        <f t="shared" si="10"/>
        <v>6.3812499999999996</v>
      </c>
      <c r="AD19" s="5">
        <f t="shared" si="11"/>
        <v>6.3812499999999996</v>
      </c>
      <c r="AE19" s="5">
        <f t="shared" si="13"/>
        <v>6.7526455026455032</v>
      </c>
      <c r="AF19">
        <v>6</v>
      </c>
      <c r="AI19">
        <f t="shared" si="14"/>
        <v>1</v>
      </c>
      <c r="AJ19">
        <f t="shared" si="15"/>
        <v>1</v>
      </c>
    </row>
    <row r="20" spans="1:36" s="3" customFormat="1" x14ac:dyDescent="0.35">
      <c r="A20" s="3">
        <v>87</v>
      </c>
      <c r="B20" s="3" t="s">
        <v>240</v>
      </c>
      <c r="C20" s="3" t="s">
        <v>241</v>
      </c>
      <c r="D20" s="3">
        <v>151599</v>
      </c>
      <c r="E20" s="4"/>
      <c r="F20" s="3">
        <v>9</v>
      </c>
      <c r="G20" s="3">
        <v>10</v>
      </c>
      <c r="H20" s="3">
        <v>9</v>
      </c>
      <c r="I20" s="3">
        <v>10</v>
      </c>
      <c r="J20" s="9">
        <f t="shared" si="0"/>
        <v>0.95</v>
      </c>
      <c r="K20" s="12">
        <v>20</v>
      </c>
      <c r="L20" s="12">
        <v>18</v>
      </c>
      <c r="M20" s="11">
        <f t="shared" si="1"/>
        <v>3.8</v>
      </c>
      <c r="N20" s="3">
        <v>9</v>
      </c>
      <c r="O20" s="3">
        <v>10</v>
      </c>
      <c r="P20" s="3">
        <v>9</v>
      </c>
      <c r="Q20" s="3">
        <v>9</v>
      </c>
      <c r="R20" s="9">
        <f t="shared" si="2"/>
        <v>0.92500000000000004</v>
      </c>
      <c r="S20" s="12">
        <v>18</v>
      </c>
      <c r="T20" s="12">
        <v>8</v>
      </c>
      <c r="U20" s="11">
        <f t="shared" si="3"/>
        <v>2.6</v>
      </c>
      <c r="V20" s="3">
        <f t="shared" si="4"/>
        <v>1</v>
      </c>
      <c r="W20" s="3">
        <f t="shared" si="5"/>
        <v>1</v>
      </c>
      <c r="X20" s="3">
        <f t="shared" si="6"/>
        <v>1</v>
      </c>
      <c r="Y20" s="3">
        <f t="shared" si="7"/>
        <v>1</v>
      </c>
      <c r="Z20" s="5">
        <f t="shared" si="8"/>
        <v>4</v>
      </c>
      <c r="AA20" s="3">
        <f t="shared" si="9"/>
        <v>1</v>
      </c>
      <c r="AB20">
        <f t="shared" si="12"/>
        <v>1</v>
      </c>
      <c r="AC20" s="10">
        <f t="shared" si="10"/>
        <v>8.2750000000000004</v>
      </c>
      <c r="AD20" s="5">
        <f t="shared" si="11"/>
        <v>8.2750000000000004</v>
      </c>
      <c r="AE20" s="5">
        <f t="shared" si="13"/>
        <v>8.7566137566137581</v>
      </c>
      <c r="AF20" s="3">
        <v>7</v>
      </c>
      <c r="AH20"/>
      <c r="AI20">
        <f t="shared" si="14"/>
        <v>1</v>
      </c>
      <c r="AJ20">
        <f t="shared" si="15"/>
        <v>1</v>
      </c>
    </row>
    <row r="21" spans="1:36" s="16" customFormat="1" x14ac:dyDescent="0.35">
      <c r="A21" s="16">
        <v>75</v>
      </c>
      <c r="B21" s="16" t="s">
        <v>212</v>
      </c>
      <c r="C21" s="16" t="s">
        <v>204</v>
      </c>
      <c r="D21" s="16">
        <v>151639</v>
      </c>
      <c r="E21" s="17">
        <v>7</v>
      </c>
      <c r="F21" s="16">
        <v>9</v>
      </c>
      <c r="G21" s="16">
        <v>1</v>
      </c>
      <c r="H21" s="16">
        <v>9</v>
      </c>
      <c r="I21" s="16">
        <v>10</v>
      </c>
      <c r="J21" s="18">
        <f t="shared" si="0"/>
        <v>0.72499999999999998</v>
      </c>
      <c r="K21" s="16">
        <v>18</v>
      </c>
      <c r="L21" s="16">
        <v>14</v>
      </c>
      <c r="M21" s="19">
        <f t="shared" si="1"/>
        <v>3.2</v>
      </c>
      <c r="N21" s="16">
        <v>7</v>
      </c>
      <c r="O21" s="16">
        <v>4</v>
      </c>
      <c r="P21" s="16">
        <v>7</v>
      </c>
      <c r="Q21" s="16">
        <v>8</v>
      </c>
      <c r="R21" s="18">
        <f t="shared" si="2"/>
        <v>0.65</v>
      </c>
      <c r="S21" s="16">
        <v>8</v>
      </c>
      <c r="T21" s="16">
        <v>10</v>
      </c>
      <c r="U21" s="19">
        <f t="shared" si="3"/>
        <v>1.8</v>
      </c>
      <c r="V21" s="16">
        <f t="shared" si="4"/>
        <v>1</v>
      </c>
      <c r="W21" s="16">
        <f t="shared" si="5"/>
        <v>1</v>
      </c>
      <c r="X21" s="16">
        <f t="shared" si="6"/>
        <v>1</v>
      </c>
      <c r="Y21" s="16">
        <f t="shared" si="7"/>
        <v>1</v>
      </c>
      <c r="Z21" s="19">
        <f t="shared" si="8"/>
        <v>4</v>
      </c>
      <c r="AA21" s="16">
        <f t="shared" si="9"/>
        <v>1</v>
      </c>
      <c r="AB21" s="16">
        <f t="shared" si="12"/>
        <v>1</v>
      </c>
      <c r="AC21" s="20">
        <f t="shared" si="10"/>
        <v>6.4375</v>
      </c>
      <c r="AD21" s="19">
        <f t="shared" si="11"/>
        <v>6.4375</v>
      </c>
      <c r="AE21" s="19">
        <f t="shared" si="13"/>
        <v>6.8121693121693125</v>
      </c>
      <c r="AG21" s="16">
        <v>4</v>
      </c>
      <c r="AI21" s="16">
        <f t="shared" si="14"/>
        <v>1</v>
      </c>
      <c r="AJ21" s="16">
        <f t="shared" si="15"/>
        <v>1</v>
      </c>
    </row>
    <row r="22" spans="1:36" s="16" customFormat="1" x14ac:dyDescent="0.35">
      <c r="A22" s="16">
        <v>89</v>
      </c>
      <c r="B22" s="16" t="s">
        <v>244</v>
      </c>
      <c r="C22" s="16" t="s">
        <v>245</v>
      </c>
      <c r="D22" s="16">
        <v>151557</v>
      </c>
      <c r="E22" s="17"/>
      <c r="F22" s="16">
        <v>9</v>
      </c>
      <c r="G22" s="16">
        <v>8</v>
      </c>
      <c r="J22" s="18">
        <f t="shared" si="0"/>
        <v>0.42499999999999999</v>
      </c>
      <c r="M22" s="19">
        <f t="shared" si="1"/>
        <v>0</v>
      </c>
      <c r="R22" s="18">
        <f t="shared" si="2"/>
        <v>0</v>
      </c>
      <c r="U22" s="19">
        <f t="shared" si="3"/>
        <v>0</v>
      </c>
      <c r="V22" s="16">
        <f t="shared" si="4"/>
        <v>0</v>
      </c>
      <c r="W22" s="16">
        <f t="shared" si="5"/>
        <v>0</v>
      </c>
      <c r="X22" s="16">
        <f t="shared" si="6"/>
        <v>0</v>
      </c>
      <c r="Y22" s="16">
        <f t="shared" si="7"/>
        <v>0</v>
      </c>
      <c r="Z22" s="19">
        <f t="shared" si="8"/>
        <v>0</v>
      </c>
      <c r="AA22" s="16">
        <f t="shared" si="9"/>
        <v>0</v>
      </c>
      <c r="AB22" s="16">
        <f t="shared" si="12"/>
        <v>1</v>
      </c>
      <c r="AC22" s="20">
        <f t="shared" si="10"/>
        <v>0.42499999999999999</v>
      </c>
      <c r="AD22" s="19">
        <f t="shared" si="11"/>
        <v>0</v>
      </c>
      <c r="AE22" s="19">
        <f t="shared" si="13"/>
        <v>0</v>
      </c>
      <c r="AI22" s="16">
        <f t="shared" si="14"/>
        <v>0</v>
      </c>
      <c r="AJ22" s="16">
        <f t="shared" si="15"/>
        <v>0</v>
      </c>
    </row>
    <row r="23" spans="1:36" s="3" customFormat="1" x14ac:dyDescent="0.35">
      <c r="A23" s="3">
        <v>20</v>
      </c>
      <c r="B23" s="3" t="s">
        <v>71</v>
      </c>
      <c r="C23" s="3" t="s">
        <v>72</v>
      </c>
      <c r="D23" s="3">
        <v>151714</v>
      </c>
      <c r="E23" s="4">
        <v>8</v>
      </c>
      <c r="F23" s="3">
        <v>10</v>
      </c>
      <c r="G23" s="3">
        <v>10</v>
      </c>
      <c r="H23" s="3">
        <v>10</v>
      </c>
      <c r="I23" s="3">
        <v>10</v>
      </c>
      <c r="J23" s="9">
        <f t="shared" si="0"/>
        <v>1</v>
      </c>
      <c r="K23" s="12">
        <v>20</v>
      </c>
      <c r="L23" s="12">
        <v>16</v>
      </c>
      <c r="M23" s="11">
        <f t="shared" si="1"/>
        <v>3.6</v>
      </c>
      <c r="N23" s="3">
        <v>10</v>
      </c>
      <c r="O23" s="3">
        <v>10</v>
      </c>
      <c r="P23" s="3">
        <v>10</v>
      </c>
      <c r="Q23" s="3">
        <v>10</v>
      </c>
      <c r="R23" s="9">
        <f t="shared" si="2"/>
        <v>1</v>
      </c>
      <c r="S23" s="12">
        <v>18</v>
      </c>
      <c r="T23" s="12">
        <v>16</v>
      </c>
      <c r="U23" s="11">
        <f t="shared" si="3"/>
        <v>3.4</v>
      </c>
      <c r="V23" s="3">
        <f t="shared" si="4"/>
        <v>1</v>
      </c>
      <c r="W23" s="3">
        <f t="shared" si="5"/>
        <v>1</v>
      </c>
      <c r="X23" s="3">
        <f t="shared" si="6"/>
        <v>1</v>
      </c>
      <c r="Y23" s="3">
        <f t="shared" si="7"/>
        <v>1</v>
      </c>
      <c r="Z23" s="5">
        <f t="shared" si="8"/>
        <v>4</v>
      </c>
      <c r="AA23" s="3">
        <f t="shared" si="9"/>
        <v>1</v>
      </c>
      <c r="AB23">
        <f t="shared" si="12"/>
        <v>1</v>
      </c>
      <c r="AC23" s="10">
        <f t="shared" si="10"/>
        <v>8.9</v>
      </c>
      <c r="AD23" s="5">
        <f t="shared" si="11"/>
        <v>8.9</v>
      </c>
      <c r="AE23" s="5">
        <f t="shared" si="13"/>
        <v>9.4179894179894195</v>
      </c>
      <c r="AF23" s="3">
        <v>8</v>
      </c>
      <c r="AH23"/>
      <c r="AI23">
        <f t="shared" si="14"/>
        <v>1</v>
      </c>
      <c r="AJ23">
        <f t="shared" si="15"/>
        <v>1</v>
      </c>
    </row>
    <row r="24" spans="1:36" s="3" customFormat="1" x14ac:dyDescent="0.35">
      <c r="A24" s="3">
        <v>22</v>
      </c>
      <c r="B24" s="3" t="s">
        <v>78</v>
      </c>
      <c r="C24" s="3" t="s">
        <v>79</v>
      </c>
      <c r="D24" s="3">
        <v>151728</v>
      </c>
      <c r="E24" s="4">
        <v>9</v>
      </c>
      <c r="F24" s="3">
        <v>10</v>
      </c>
      <c r="G24" s="3">
        <v>10</v>
      </c>
      <c r="H24" s="3">
        <v>10</v>
      </c>
      <c r="I24" s="3">
        <v>10</v>
      </c>
      <c r="J24" s="9">
        <f t="shared" si="0"/>
        <v>1</v>
      </c>
      <c r="K24" s="12">
        <v>14</v>
      </c>
      <c r="L24" s="12">
        <v>17</v>
      </c>
      <c r="M24" s="11">
        <f t="shared" si="1"/>
        <v>3.1</v>
      </c>
      <c r="N24" s="3">
        <v>10</v>
      </c>
      <c r="O24" s="3">
        <v>10</v>
      </c>
      <c r="P24" s="3">
        <v>10</v>
      </c>
      <c r="Q24" s="3">
        <v>10</v>
      </c>
      <c r="R24" s="9">
        <f t="shared" si="2"/>
        <v>1</v>
      </c>
      <c r="S24" s="12">
        <v>16</v>
      </c>
      <c r="T24" s="12">
        <v>14</v>
      </c>
      <c r="U24" s="11">
        <f t="shared" si="3"/>
        <v>3</v>
      </c>
      <c r="V24" s="3">
        <f t="shared" si="4"/>
        <v>1</v>
      </c>
      <c r="W24" s="3">
        <f t="shared" si="5"/>
        <v>1</v>
      </c>
      <c r="X24" s="3">
        <f t="shared" si="6"/>
        <v>1</v>
      </c>
      <c r="Y24" s="3">
        <f t="shared" si="7"/>
        <v>1</v>
      </c>
      <c r="Z24" s="5">
        <f t="shared" si="8"/>
        <v>4</v>
      </c>
      <c r="AA24" s="3">
        <f t="shared" si="9"/>
        <v>1</v>
      </c>
      <c r="AB24">
        <f t="shared" si="12"/>
        <v>1</v>
      </c>
      <c r="AC24" s="10">
        <f t="shared" si="10"/>
        <v>8.19</v>
      </c>
      <c r="AD24" s="14">
        <f t="shared" si="11"/>
        <v>8.19</v>
      </c>
      <c r="AE24" s="5">
        <f t="shared" si="13"/>
        <v>8.6666666666666661</v>
      </c>
      <c r="AF24" s="3">
        <v>9</v>
      </c>
      <c r="AH24"/>
      <c r="AI24">
        <f t="shared" si="14"/>
        <v>1</v>
      </c>
      <c r="AJ24">
        <f t="shared" si="15"/>
        <v>1</v>
      </c>
    </row>
    <row r="25" spans="1:36" s="3" customFormat="1" x14ac:dyDescent="0.35">
      <c r="A25" s="3">
        <v>35</v>
      </c>
      <c r="B25" s="3" t="s">
        <v>108</v>
      </c>
      <c r="C25" s="3" t="s">
        <v>109</v>
      </c>
      <c r="D25" s="3">
        <v>151635</v>
      </c>
      <c r="E25" s="4">
        <v>9</v>
      </c>
      <c r="F25" s="3">
        <v>10</v>
      </c>
      <c r="G25" s="3">
        <v>10</v>
      </c>
      <c r="H25" s="3">
        <v>10</v>
      </c>
      <c r="I25" s="3">
        <v>10</v>
      </c>
      <c r="J25" s="9">
        <f t="shared" si="0"/>
        <v>1</v>
      </c>
      <c r="K25" s="12">
        <v>8</v>
      </c>
      <c r="L25" s="12">
        <v>16</v>
      </c>
      <c r="M25" s="11">
        <f t="shared" si="1"/>
        <v>2.4</v>
      </c>
      <c r="N25" s="3">
        <v>10</v>
      </c>
      <c r="O25" s="3">
        <v>10</v>
      </c>
      <c r="P25" s="3">
        <v>8</v>
      </c>
      <c r="Q25" s="3">
        <v>10</v>
      </c>
      <c r="R25" s="9">
        <f t="shared" si="2"/>
        <v>0.95</v>
      </c>
      <c r="S25" s="12">
        <v>15</v>
      </c>
      <c r="T25" s="12">
        <v>13</v>
      </c>
      <c r="U25" s="11">
        <f t="shared" si="3"/>
        <v>2.8</v>
      </c>
      <c r="V25" s="3">
        <f t="shared" si="4"/>
        <v>1</v>
      </c>
      <c r="W25" s="3">
        <f t="shared" si="5"/>
        <v>1</v>
      </c>
      <c r="X25" s="3">
        <f t="shared" si="6"/>
        <v>1</v>
      </c>
      <c r="Y25" s="3">
        <f t="shared" si="7"/>
        <v>1</v>
      </c>
      <c r="Z25" s="5">
        <f t="shared" si="8"/>
        <v>4</v>
      </c>
      <c r="AA25" s="3">
        <f t="shared" si="9"/>
        <v>1</v>
      </c>
      <c r="AB25">
        <f t="shared" si="12"/>
        <v>1</v>
      </c>
      <c r="AC25" s="10">
        <f t="shared" si="10"/>
        <v>7.335</v>
      </c>
      <c r="AD25" s="14">
        <f t="shared" si="11"/>
        <v>7.335</v>
      </c>
      <c r="AE25" s="5">
        <f t="shared" si="13"/>
        <v>7.7619047619047619</v>
      </c>
      <c r="AF25" s="3">
        <v>10</v>
      </c>
      <c r="AH25"/>
      <c r="AI25">
        <f t="shared" si="14"/>
        <v>1</v>
      </c>
      <c r="AJ25">
        <f t="shared" si="15"/>
        <v>1</v>
      </c>
    </row>
    <row r="26" spans="1:36" s="16" customFormat="1" x14ac:dyDescent="0.35">
      <c r="A26" s="16">
        <v>32</v>
      </c>
      <c r="B26" s="16" t="s">
        <v>102</v>
      </c>
      <c r="C26" s="16" t="s">
        <v>103</v>
      </c>
      <c r="D26" s="16">
        <v>151651</v>
      </c>
      <c r="E26" s="17">
        <v>9</v>
      </c>
      <c r="F26" s="16">
        <v>8</v>
      </c>
      <c r="G26" s="16">
        <v>7</v>
      </c>
      <c r="H26" s="16">
        <v>7</v>
      </c>
      <c r="I26" s="16">
        <v>7.5</v>
      </c>
      <c r="J26" s="18">
        <f t="shared" si="0"/>
        <v>0.73750000000000004</v>
      </c>
      <c r="K26" s="16">
        <v>20</v>
      </c>
      <c r="L26" s="16">
        <v>16</v>
      </c>
      <c r="M26" s="19">
        <f t="shared" si="1"/>
        <v>3.6</v>
      </c>
      <c r="N26" s="16">
        <v>9</v>
      </c>
      <c r="O26" s="16">
        <v>10</v>
      </c>
      <c r="Q26" s="16">
        <v>10</v>
      </c>
      <c r="R26" s="18">
        <f t="shared" si="2"/>
        <v>0.72499999999999998</v>
      </c>
      <c r="S26" s="16">
        <v>14</v>
      </c>
      <c r="T26" s="16">
        <v>3</v>
      </c>
      <c r="U26" s="19">
        <f t="shared" si="3"/>
        <v>1.7</v>
      </c>
      <c r="V26" s="16">
        <f t="shared" si="4"/>
        <v>1</v>
      </c>
      <c r="W26" s="16">
        <f t="shared" si="5"/>
        <v>1</v>
      </c>
      <c r="X26" s="16">
        <f t="shared" si="6"/>
        <v>1</v>
      </c>
      <c r="Y26" s="16">
        <f t="shared" si="7"/>
        <v>1</v>
      </c>
      <c r="Z26" s="19">
        <f t="shared" si="8"/>
        <v>4</v>
      </c>
      <c r="AA26" s="16">
        <f t="shared" si="9"/>
        <v>1</v>
      </c>
      <c r="AB26" s="16">
        <f t="shared" si="12"/>
        <v>1</v>
      </c>
      <c r="AC26" s="20">
        <f t="shared" si="10"/>
        <v>6.986250000000001</v>
      </c>
      <c r="AD26" s="19">
        <f t="shared" si="11"/>
        <v>6.986250000000001</v>
      </c>
      <c r="AE26" s="19">
        <f t="shared" si="13"/>
        <v>7.392857142857145</v>
      </c>
      <c r="AG26" s="16">
        <v>5</v>
      </c>
      <c r="AI26" s="16">
        <f t="shared" si="14"/>
        <v>1</v>
      </c>
      <c r="AJ26" s="16">
        <f t="shared" si="15"/>
        <v>1</v>
      </c>
    </row>
    <row r="27" spans="1:36" s="16" customFormat="1" x14ac:dyDescent="0.35">
      <c r="A27" s="16">
        <v>38</v>
      </c>
      <c r="B27" s="16" t="s">
        <v>119</v>
      </c>
      <c r="C27" s="16" t="s">
        <v>120</v>
      </c>
      <c r="D27" s="16">
        <v>151668</v>
      </c>
      <c r="E27" s="17">
        <v>8</v>
      </c>
      <c r="F27" s="16">
        <v>9</v>
      </c>
      <c r="G27" s="16">
        <v>10</v>
      </c>
      <c r="H27" s="16">
        <v>10</v>
      </c>
      <c r="I27" s="16">
        <v>10</v>
      </c>
      <c r="J27" s="18">
        <f t="shared" si="0"/>
        <v>0.97499999999999998</v>
      </c>
      <c r="K27" s="16">
        <v>14</v>
      </c>
      <c r="L27" s="16">
        <v>4</v>
      </c>
      <c r="M27" s="19">
        <f t="shared" si="1"/>
        <v>1.8</v>
      </c>
      <c r="N27" s="16">
        <v>10</v>
      </c>
      <c r="O27" s="16">
        <v>10</v>
      </c>
      <c r="Q27" s="16">
        <v>10</v>
      </c>
      <c r="R27" s="18">
        <f t="shared" si="2"/>
        <v>0.75</v>
      </c>
      <c r="S27" s="16">
        <v>3</v>
      </c>
      <c r="T27" s="16">
        <v>1</v>
      </c>
      <c r="U27" s="19">
        <f t="shared" si="3"/>
        <v>0.4</v>
      </c>
      <c r="V27" s="16">
        <f t="shared" si="4"/>
        <v>1</v>
      </c>
      <c r="W27" s="16">
        <f t="shared" si="5"/>
        <v>1</v>
      </c>
      <c r="X27" s="16">
        <f t="shared" si="6"/>
        <v>1</v>
      </c>
      <c r="Y27" s="16">
        <f t="shared" si="7"/>
        <v>0</v>
      </c>
      <c r="Z27" s="19">
        <f t="shared" si="8"/>
        <v>3</v>
      </c>
      <c r="AA27" s="16">
        <f t="shared" si="9"/>
        <v>0</v>
      </c>
      <c r="AB27" s="16">
        <f t="shared" si="12"/>
        <v>1</v>
      </c>
      <c r="AC27" s="20">
        <f t="shared" si="10"/>
        <v>4.3324999999999996</v>
      </c>
      <c r="AD27" s="19">
        <f t="shared" si="11"/>
        <v>0</v>
      </c>
      <c r="AE27" s="19">
        <f t="shared" si="13"/>
        <v>0</v>
      </c>
      <c r="AI27" s="16">
        <f t="shared" si="14"/>
        <v>1</v>
      </c>
      <c r="AJ27" s="16">
        <f t="shared" si="15"/>
        <v>0</v>
      </c>
    </row>
    <row r="28" spans="1:36" s="16" customFormat="1" x14ac:dyDescent="0.35">
      <c r="A28" s="16">
        <v>43</v>
      </c>
      <c r="B28" s="16" t="s">
        <v>134</v>
      </c>
      <c r="C28" s="16" t="s">
        <v>135</v>
      </c>
      <c r="D28" s="16">
        <v>151684</v>
      </c>
      <c r="E28" s="17">
        <v>6</v>
      </c>
      <c r="F28" s="16">
        <v>4</v>
      </c>
      <c r="G28" s="16">
        <v>10</v>
      </c>
      <c r="H28" s="16">
        <v>1</v>
      </c>
      <c r="I28" s="16">
        <v>10</v>
      </c>
      <c r="J28" s="18">
        <f t="shared" si="0"/>
        <v>0.625</v>
      </c>
      <c r="K28" s="16">
        <v>6</v>
      </c>
      <c r="L28" s="16">
        <v>9</v>
      </c>
      <c r="M28" s="19">
        <f t="shared" si="1"/>
        <v>1.5</v>
      </c>
      <c r="N28" s="16">
        <v>8</v>
      </c>
      <c r="R28" s="18">
        <f t="shared" si="2"/>
        <v>0.2</v>
      </c>
      <c r="S28" s="16">
        <v>4</v>
      </c>
      <c r="T28" s="16">
        <v>6</v>
      </c>
      <c r="U28" s="19">
        <f t="shared" si="3"/>
        <v>1</v>
      </c>
      <c r="V28" s="16">
        <f t="shared" si="4"/>
        <v>1</v>
      </c>
      <c r="W28" s="16">
        <f t="shared" si="5"/>
        <v>1</v>
      </c>
      <c r="X28" s="16">
        <f t="shared" si="6"/>
        <v>0</v>
      </c>
      <c r="Y28" s="16">
        <f t="shared" si="7"/>
        <v>0</v>
      </c>
      <c r="Z28" s="19">
        <f t="shared" si="8"/>
        <v>2</v>
      </c>
      <c r="AA28" s="16">
        <f t="shared" si="9"/>
        <v>0</v>
      </c>
      <c r="AB28" s="16">
        <f t="shared" si="12"/>
        <v>1</v>
      </c>
      <c r="AC28" s="20">
        <f t="shared" si="10"/>
        <v>3.5925000000000002</v>
      </c>
      <c r="AD28" s="19">
        <f t="shared" si="11"/>
        <v>0</v>
      </c>
      <c r="AE28" s="19">
        <f t="shared" si="13"/>
        <v>0</v>
      </c>
      <c r="AI28" s="16">
        <f t="shared" si="14"/>
        <v>1</v>
      </c>
      <c r="AJ28" s="16">
        <f t="shared" si="15"/>
        <v>0</v>
      </c>
    </row>
    <row r="29" spans="1:36" s="16" customFormat="1" x14ac:dyDescent="0.35">
      <c r="A29" s="16">
        <v>37</v>
      </c>
      <c r="B29" s="16" t="s">
        <v>114</v>
      </c>
      <c r="C29" s="16" t="s">
        <v>115</v>
      </c>
      <c r="D29" s="16">
        <v>151676</v>
      </c>
      <c r="E29" s="17">
        <v>7</v>
      </c>
      <c r="F29" s="16">
        <v>10</v>
      </c>
      <c r="G29" s="16">
        <v>8</v>
      </c>
      <c r="H29" s="16">
        <v>10</v>
      </c>
      <c r="I29" s="16">
        <v>10</v>
      </c>
      <c r="J29" s="18">
        <f t="shared" si="0"/>
        <v>0.95</v>
      </c>
      <c r="K29" s="16">
        <v>18</v>
      </c>
      <c r="L29" s="16">
        <v>4</v>
      </c>
      <c r="M29" s="19">
        <f t="shared" si="1"/>
        <v>2.2000000000000002</v>
      </c>
      <c r="N29" s="16">
        <v>10</v>
      </c>
      <c r="O29" s="16">
        <v>10</v>
      </c>
      <c r="P29" s="16">
        <v>9</v>
      </c>
      <c r="Q29" s="16">
        <v>9</v>
      </c>
      <c r="R29" s="18">
        <f t="shared" si="2"/>
        <v>0.95</v>
      </c>
      <c r="S29" s="16">
        <v>12</v>
      </c>
      <c r="T29" s="16">
        <v>2</v>
      </c>
      <c r="U29" s="19">
        <f t="shared" si="3"/>
        <v>1.4</v>
      </c>
      <c r="V29" s="16">
        <f t="shared" si="4"/>
        <v>1</v>
      </c>
      <c r="W29" s="16">
        <f t="shared" si="5"/>
        <v>1</v>
      </c>
      <c r="X29" s="16">
        <f t="shared" si="6"/>
        <v>1</v>
      </c>
      <c r="Y29" s="16">
        <f t="shared" si="7"/>
        <v>0</v>
      </c>
      <c r="Z29" s="19">
        <f t="shared" si="8"/>
        <v>3</v>
      </c>
      <c r="AA29" s="16">
        <f t="shared" si="9"/>
        <v>0</v>
      </c>
      <c r="AB29" s="16">
        <f t="shared" si="12"/>
        <v>1</v>
      </c>
      <c r="AC29" s="20">
        <f t="shared" si="10"/>
        <v>5.65</v>
      </c>
      <c r="AD29" s="19">
        <f t="shared" si="11"/>
        <v>0</v>
      </c>
      <c r="AE29" s="19">
        <f t="shared" si="13"/>
        <v>0</v>
      </c>
      <c r="AI29" s="16">
        <f t="shared" si="14"/>
        <v>1</v>
      </c>
      <c r="AJ29" s="16">
        <f t="shared" si="15"/>
        <v>0</v>
      </c>
    </row>
    <row r="30" spans="1:36" s="16" customFormat="1" x14ac:dyDescent="0.35">
      <c r="A30" s="16">
        <v>2</v>
      </c>
      <c r="B30" s="16" t="s">
        <v>8</v>
      </c>
      <c r="C30" s="16" t="s">
        <v>9</v>
      </c>
      <c r="D30" s="16">
        <v>151648</v>
      </c>
      <c r="E30" s="17">
        <v>5</v>
      </c>
      <c r="F30" s="16">
        <v>9</v>
      </c>
      <c r="G30" s="16">
        <v>10</v>
      </c>
      <c r="H30" s="16">
        <v>8</v>
      </c>
      <c r="I30" s="16">
        <v>10</v>
      </c>
      <c r="J30" s="18">
        <f t="shared" si="0"/>
        <v>0.92500000000000004</v>
      </c>
      <c r="K30" s="16">
        <v>16</v>
      </c>
      <c r="L30" s="16">
        <v>6</v>
      </c>
      <c r="M30" s="19">
        <f t="shared" si="1"/>
        <v>2.2000000000000002</v>
      </c>
      <c r="N30" s="16">
        <v>10</v>
      </c>
      <c r="O30" s="16">
        <v>10</v>
      </c>
      <c r="P30" s="16">
        <v>10</v>
      </c>
      <c r="Q30" s="16">
        <v>10</v>
      </c>
      <c r="R30" s="18">
        <f t="shared" si="2"/>
        <v>1</v>
      </c>
      <c r="S30" s="16">
        <v>2</v>
      </c>
      <c r="T30" s="16">
        <v>1</v>
      </c>
      <c r="U30" s="19">
        <f t="shared" si="3"/>
        <v>0.3</v>
      </c>
      <c r="V30" s="16">
        <f t="shared" si="4"/>
        <v>1</v>
      </c>
      <c r="W30" s="16">
        <f t="shared" si="5"/>
        <v>1</v>
      </c>
      <c r="X30" s="16">
        <f t="shared" si="6"/>
        <v>1</v>
      </c>
      <c r="Y30" s="16">
        <f t="shared" si="7"/>
        <v>0</v>
      </c>
      <c r="Z30" s="19">
        <f t="shared" si="8"/>
        <v>3</v>
      </c>
      <c r="AA30" s="16">
        <f t="shared" si="9"/>
        <v>0</v>
      </c>
      <c r="AB30" s="16">
        <f t="shared" si="12"/>
        <v>1</v>
      </c>
      <c r="AC30" s="20">
        <f t="shared" si="10"/>
        <v>4.4824999999999999</v>
      </c>
      <c r="AD30" s="19">
        <f t="shared" si="11"/>
        <v>0</v>
      </c>
      <c r="AE30" s="19">
        <f t="shared" si="13"/>
        <v>0</v>
      </c>
      <c r="AI30" s="16">
        <f t="shared" si="14"/>
        <v>1</v>
      </c>
      <c r="AJ30" s="16">
        <f t="shared" si="15"/>
        <v>0</v>
      </c>
    </row>
    <row r="31" spans="1:36" s="16" customFormat="1" x14ac:dyDescent="0.35">
      <c r="A31" s="16">
        <v>26</v>
      </c>
      <c r="B31" s="16" t="s">
        <v>89</v>
      </c>
      <c r="C31" s="16" t="s">
        <v>90</v>
      </c>
      <c r="D31" s="16">
        <v>151730</v>
      </c>
      <c r="E31" s="17">
        <v>2</v>
      </c>
      <c r="F31" s="16">
        <v>9</v>
      </c>
      <c r="G31" s="16">
        <v>8</v>
      </c>
      <c r="H31" s="16">
        <v>10</v>
      </c>
      <c r="I31" s="16">
        <v>10</v>
      </c>
      <c r="J31" s="18">
        <f t="shared" si="0"/>
        <v>0.92500000000000004</v>
      </c>
      <c r="K31" s="16">
        <v>20</v>
      </c>
      <c r="L31" s="16">
        <v>2</v>
      </c>
      <c r="M31" s="19">
        <f t="shared" si="1"/>
        <v>2.2000000000000002</v>
      </c>
      <c r="N31" s="16">
        <v>10</v>
      </c>
      <c r="O31" s="16">
        <v>8</v>
      </c>
      <c r="P31" s="16">
        <v>8</v>
      </c>
      <c r="Q31" s="16">
        <v>9</v>
      </c>
      <c r="R31" s="18">
        <f t="shared" si="2"/>
        <v>0.875</v>
      </c>
      <c r="S31" s="16">
        <v>9</v>
      </c>
      <c r="T31" s="16">
        <v>14</v>
      </c>
      <c r="U31" s="19">
        <f t="shared" si="3"/>
        <v>2.2999999999999998</v>
      </c>
      <c r="V31" s="16">
        <f t="shared" si="4"/>
        <v>1</v>
      </c>
      <c r="W31" s="16">
        <f t="shared" si="5"/>
        <v>1</v>
      </c>
      <c r="X31" s="16">
        <f t="shared" si="6"/>
        <v>1</v>
      </c>
      <c r="Y31" s="16">
        <f t="shared" si="7"/>
        <v>1</v>
      </c>
      <c r="Z31" s="19">
        <f t="shared" si="8"/>
        <v>4</v>
      </c>
      <c r="AA31" s="16">
        <f t="shared" si="9"/>
        <v>1</v>
      </c>
      <c r="AB31" s="16">
        <f t="shared" si="12"/>
        <v>1</v>
      </c>
      <c r="AC31" s="20">
        <f t="shared" si="10"/>
        <v>5.87</v>
      </c>
      <c r="AD31" s="19">
        <f t="shared" si="11"/>
        <v>5.87</v>
      </c>
      <c r="AE31" s="19">
        <f t="shared" si="13"/>
        <v>6.2116402116402121</v>
      </c>
      <c r="AG31" s="16">
        <v>6</v>
      </c>
      <c r="AI31" s="16">
        <f t="shared" si="14"/>
        <v>1</v>
      </c>
      <c r="AJ31" s="16">
        <f t="shared" si="15"/>
        <v>1</v>
      </c>
    </row>
    <row r="32" spans="1:36" s="3" customFormat="1" x14ac:dyDescent="0.35">
      <c r="A32" s="3">
        <v>85</v>
      </c>
      <c r="B32" s="3" t="s">
        <v>237</v>
      </c>
      <c r="C32" s="3" t="s">
        <v>238</v>
      </c>
      <c r="D32" s="3">
        <v>151531</v>
      </c>
      <c r="E32" s="4"/>
      <c r="J32" s="9">
        <f t="shared" si="0"/>
        <v>0</v>
      </c>
      <c r="K32" s="12"/>
      <c r="L32" s="12"/>
      <c r="M32" s="11">
        <f t="shared" si="1"/>
        <v>0</v>
      </c>
      <c r="R32" s="9">
        <f t="shared" si="2"/>
        <v>0</v>
      </c>
      <c r="S32" s="12"/>
      <c r="T32" s="12"/>
      <c r="U32" s="11">
        <f t="shared" si="3"/>
        <v>0</v>
      </c>
      <c r="V32" s="3">
        <f t="shared" si="4"/>
        <v>0</v>
      </c>
      <c r="W32" s="3">
        <f t="shared" si="5"/>
        <v>0</v>
      </c>
      <c r="X32" s="3">
        <f t="shared" si="6"/>
        <v>0</v>
      </c>
      <c r="Y32" s="3">
        <f t="shared" si="7"/>
        <v>0</v>
      </c>
      <c r="Z32" s="5">
        <f t="shared" si="8"/>
        <v>0</v>
      </c>
      <c r="AA32" s="3">
        <f t="shared" si="9"/>
        <v>0</v>
      </c>
      <c r="AB32">
        <f t="shared" si="12"/>
        <v>0</v>
      </c>
      <c r="AC32" s="10">
        <f t="shared" si="10"/>
        <v>0</v>
      </c>
      <c r="AD32" s="5">
        <f t="shared" si="11"/>
        <v>0</v>
      </c>
      <c r="AE32" s="5">
        <f t="shared" si="13"/>
        <v>0</v>
      </c>
      <c r="AH32"/>
      <c r="AI32">
        <f t="shared" si="14"/>
        <v>0</v>
      </c>
      <c r="AJ32">
        <f t="shared" si="15"/>
        <v>0</v>
      </c>
    </row>
    <row r="33" spans="1:36" s="16" customFormat="1" x14ac:dyDescent="0.35">
      <c r="A33" s="16">
        <v>38</v>
      </c>
      <c r="B33" s="16" t="s">
        <v>118</v>
      </c>
      <c r="C33" s="16" t="s">
        <v>65</v>
      </c>
      <c r="D33" s="16">
        <v>151654</v>
      </c>
      <c r="E33" s="17">
        <v>8</v>
      </c>
      <c r="F33" s="16">
        <v>9</v>
      </c>
      <c r="G33" s="16">
        <v>10</v>
      </c>
      <c r="H33" s="16">
        <v>10</v>
      </c>
      <c r="I33" s="16">
        <v>10</v>
      </c>
      <c r="J33" s="18">
        <f t="shared" si="0"/>
        <v>0.97499999999999998</v>
      </c>
      <c r="K33" s="16">
        <v>8</v>
      </c>
      <c r="M33" s="19">
        <f t="shared" si="1"/>
        <v>0.8</v>
      </c>
      <c r="N33" s="16">
        <v>10</v>
      </c>
      <c r="O33" s="16">
        <v>10</v>
      </c>
      <c r="Q33" s="16">
        <v>10</v>
      </c>
      <c r="R33" s="18">
        <f t="shared" si="2"/>
        <v>0.75</v>
      </c>
      <c r="S33" s="16">
        <v>18</v>
      </c>
      <c r="T33" s="16">
        <v>14</v>
      </c>
      <c r="U33" s="19">
        <f t="shared" si="3"/>
        <v>3.2</v>
      </c>
      <c r="V33" s="16">
        <f t="shared" si="4"/>
        <v>1</v>
      </c>
      <c r="W33" s="16">
        <f t="shared" si="5"/>
        <v>0</v>
      </c>
      <c r="X33" s="16">
        <f t="shared" si="6"/>
        <v>1</v>
      </c>
      <c r="Y33" s="16">
        <f t="shared" si="7"/>
        <v>1</v>
      </c>
      <c r="Z33" s="19">
        <f t="shared" si="8"/>
        <v>3</v>
      </c>
      <c r="AA33" s="16">
        <f t="shared" si="9"/>
        <v>0</v>
      </c>
      <c r="AB33" s="16">
        <f t="shared" si="12"/>
        <v>1</v>
      </c>
      <c r="AC33" s="20">
        <f t="shared" si="10"/>
        <v>5.9524999999999997</v>
      </c>
      <c r="AD33" s="19">
        <f t="shared" si="11"/>
        <v>0</v>
      </c>
      <c r="AE33" s="19">
        <f t="shared" si="13"/>
        <v>0</v>
      </c>
      <c r="AI33" s="16">
        <f t="shared" si="14"/>
        <v>1</v>
      </c>
      <c r="AJ33" s="16">
        <f t="shared" si="15"/>
        <v>0</v>
      </c>
    </row>
    <row r="34" spans="1:36" s="3" customFormat="1" x14ac:dyDescent="0.35">
      <c r="A34" s="3">
        <v>53</v>
      </c>
      <c r="B34" s="3" t="s">
        <v>159</v>
      </c>
      <c r="C34" s="3" t="s">
        <v>160</v>
      </c>
      <c r="D34" s="3">
        <v>151532</v>
      </c>
      <c r="E34" s="4"/>
      <c r="J34" s="9">
        <f t="shared" si="0"/>
        <v>0</v>
      </c>
      <c r="K34" s="12"/>
      <c r="L34" s="12"/>
      <c r="M34" s="11">
        <f t="shared" si="1"/>
        <v>0</v>
      </c>
      <c r="R34" s="9">
        <f t="shared" si="2"/>
        <v>0</v>
      </c>
      <c r="S34" s="12"/>
      <c r="T34" s="12"/>
      <c r="U34" s="11">
        <f t="shared" si="3"/>
        <v>0</v>
      </c>
      <c r="V34" s="3">
        <f t="shared" si="4"/>
        <v>0</v>
      </c>
      <c r="W34" s="3">
        <f t="shared" si="5"/>
        <v>0</v>
      </c>
      <c r="X34" s="3">
        <f t="shared" si="6"/>
        <v>0</v>
      </c>
      <c r="Y34" s="3">
        <f t="shared" si="7"/>
        <v>0</v>
      </c>
      <c r="Z34" s="5">
        <f t="shared" si="8"/>
        <v>0</v>
      </c>
      <c r="AA34" s="3">
        <f t="shared" si="9"/>
        <v>0</v>
      </c>
      <c r="AB34">
        <f t="shared" si="12"/>
        <v>0</v>
      </c>
      <c r="AC34" s="10">
        <f t="shared" si="10"/>
        <v>0</v>
      </c>
      <c r="AD34" s="5">
        <f t="shared" si="11"/>
        <v>0</v>
      </c>
      <c r="AE34" s="5">
        <f t="shared" si="13"/>
        <v>0</v>
      </c>
      <c r="AH34"/>
      <c r="AI34">
        <f t="shared" si="14"/>
        <v>0</v>
      </c>
      <c r="AJ34">
        <f t="shared" si="15"/>
        <v>0</v>
      </c>
    </row>
    <row r="35" spans="1:36" s="3" customFormat="1" x14ac:dyDescent="0.35">
      <c r="A35" s="3">
        <v>73</v>
      </c>
      <c r="B35" s="3" t="s">
        <v>207</v>
      </c>
      <c r="C35" s="3" t="s">
        <v>208</v>
      </c>
      <c r="D35" s="3">
        <v>151441</v>
      </c>
      <c r="E35" s="4"/>
      <c r="J35" s="9">
        <f t="shared" si="0"/>
        <v>0</v>
      </c>
      <c r="K35" s="12"/>
      <c r="L35" s="12"/>
      <c r="M35" s="11">
        <f t="shared" si="1"/>
        <v>0</v>
      </c>
      <c r="R35" s="9">
        <f t="shared" si="2"/>
        <v>0</v>
      </c>
      <c r="S35" s="12"/>
      <c r="T35" s="12"/>
      <c r="U35" s="11">
        <f t="shared" si="3"/>
        <v>0</v>
      </c>
      <c r="V35" s="3">
        <f t="shared" si="4"/>
        <v>0</v>
      </c>
      <c r="W35" s="3">
        <f t="shared" si="5"/>
        <v>0</v>
      </c>
      <c r="X35" s="3">
        <f t="shared" si="6"/>
        <v>0</v>
      </c>
      <c r="Y35" s="3">
        <f t="shared" si="7"/>
        <v>0</v>
      </c>
      <c r="Z35" s="5">
        <f t="shared" si="8"/>
        <v>0</v>
      </c>
      <c r="AA35" s="3">
        <f t="shared" si="9"/>
        <v>0</v>
      </c>
      <c r="AB35">
        <f t="shared" si="12"/>
        <v>0</v>
      </c>
      <c r="AC35" s="10">
        <f t="shared" si="10"/>
        <v>0</v>
      </c>
      <c r="AD35" s="5">
        <f t="shared" si="11"/>
        <v>0</v>
      </c>
      <c r="AE35" s="5">
        <f t="shared" si="13"/>
        <v>0</v>
      </c>
      <c r="AH35"/>
      <c r="AI35">
        <f t="shared" si="14"/>
        <v>0</v>
      </c>
      <c r="AJ35">
        <f t="shared" si="15"/>
        <v>0</v>
      </c>
    </row>
    <row r="36" spans="1:36" s="3" customFormat="1" x14ac:dyDescent="0.35">
      <c r="A36" s="3">
        <v>40</v>
      </c>
      <c r="B36" s="3" t="s">
        <v>127</v>
      </c>
      <c r="C36" s="3" t="s">
        <v>128</v>
      </c>
      <c r="D36" s="3">
        <v>151474</v>
      </c>
      <c r="E36" s="4"/>
      <c r="F36" s="3">
        <v>10</v>
      </c>
      <c r="G36" s="3">
        <v>10</v>
      </c>
      <c r="H36" s="3">
        <v>10</v>
      </c>
      <c r="I36" s="3">
        <v>7.5</v>
      </c>
      <c r="J36" s="9">
        <f t="shared" si="0"/>
        <v>0.9375</v>
      </c>
      <c r="K36" s="12">
        <v>20</v>
      </c>
      <c r="L36" s="12">
        <v>3</v>
      </c>
      <c r="M36" s="11">
        <f t="shared" si="1"/>
        <v>2.2999999999999998</v>
      </c>
      <c r="N36" s="3">
        <v>10</v>
      </c>
      <c r="O36" s="3">
        <v>10</v>
      </c>
      <c r="P36" s="3">
        <v>8</v>
      </c>
      <c r="R36" s="9">
        <f t="shared" si="2"/>
        <v>0.7</v>
      </c>
      <c r="S36" s="12">
        <v>9</v>
      </c>
      <c r="T36" s="12">
        <v>12</v>
      </c>
      <c r="U36" s="11">
        <f t="shared" si="3"/>
        <v>2.1</v>
      </c>
      <c r="V36" s="3">
        <f t="shared" si="4"/>
        <v>1</v>
      </c>
      <c r="W36" s="3">
        <f t="shared" si="5"/>
        <v>1</v>
      </c>
      <c r="X36" s="3">
        <f t="shared" si="6"/>
        <v>1</v>
      </c>
      <c r="Y36" s="3">
        <f t="shared" si="7"/>
        <v>1</v>
      </c>
      <c r="Z36" s="5">
        <f t="shared" si="8"/>
        <v>4</v>
      </c>
      <c r="AA36" s="3">
        <f t="shared" si="9"/>
        <v>1</v>
      </c>
      <c r="AB36">
        <f t="shared" si="12"/>
        <v>1</v>
      </c>
      <c r="AC36" s="10">
        <f t="shared" si="10"/>
        <v>6.0374999999999996</v>
      </c>
      <c r="AD36" s="5">
        <f t="shared" si="11"/>
        <v>6.0374999999999996</v>
      </c>
      <c r="AE36" s="5">
        <f t="shared" si="13"/>
        <v>6.3888888888888893</v>
      </c>
      <c r="AF36" s="3">
        <v>11</v>
      </c>
      <c r="AH36"/>
      <c r="AI36">
        <f t="shared" si="14"/>
        <v>1</v>
      </c>
      <c r="AJ36">
        <f t="shared" si="15"/>
        <v>1</v>
      </c>
    </row>
    <row r="37" spans="1:36" s="16" customFormat="1" x14ac:dyDescent="0.35">
      <c r="A37" s="16">
        <v>58</v>
      </c>
      <c r="B37" s="16" t="s">
        <v>169</v>
      </c>
      <c r="C37" s="16" t="s">
        <v>170</v>
      </c>
      <c r="D37" s="16">
        <v>151760</v>
      </c>
      <c r="E37" s="17">
        <v>9</v>
      </c>
      <c r="F37" s="16">
        <v>9</v>
      </c>
      <c r="G37" s="16">
        <v>0</v>
      </c>
      <c r="H37" s="16">
        <v>4</v>
      </c>
      <c r="I37" s="16">
        <v>10</v>
      </c>
      <c r="J37" s="18">
        <f t="shared" ref="J37:J69" si="16">(F37+G37+H37+I37)/40</f>
        <v>0.57499999999999996</v>
      </c>
      <c r="K37" s="16">
        <v>20</v>
      </c>
      <c r="L37" s="16">
        <v>5</v>
      </c>
      <c r="M37" s="19">
        <f t="shared" ref="M37:M69" si="17">(K37+L37)/10</f>
        <v>2.5</v>
      </c>
      <c r="N37" s="16">
        <v>10</v>
      </c>
      <c r="O37" s="16">
        <v>10</v>
      </c>
      <c r="P37" s="16">
        <v>9</v>
      </c>
      <c r="Q37" s="16">
        <v>9</v>
      </c>
      <c r="R37" s="18">
        <f t="shared" ref="R37:R69" si="18">(N37+O37+P37+Q37)/40</f>
        <v>0.95</v>
      </c>
      <c r="S37" s="16">
        <v>12</v>
      </c>
      <c r="T37" s="16">
        <v>9</v>
      </c>
      <c r="U37" s="19">
        <f t="shared" ref="U37:U69" si="19">(S37+T37)/10</f>
        <v>2.1</v>
      </c>
      <c r="V37" s="16">
        <f t="shared" ref="V37:V69" si="20">IF(J37&lt;0.5,0,1)</f>
        <v>1</v>
      </c>
      <c r="W37" s="16">
        <f t="shared" ref="W37:W69" si="21">IF(M37&lt;1.5,0,1)</f>
        <v>1</v>
      </c>
      <c r="X37" s="16">
        <f t="shared" ref="X37:X69" si="22">IF(R37&lt;0.5,0,1)</f>
        <v>1</v>
      </c>
      <c r="Y37" s="16">
        <f t="shared" ref="Y37:Y69" si="23">IF(U37&lt;1.5,0,1)</f>
        <v>1</v>
      </c>
      <c r="Z37" s="19">
        <f t="shared" ref="Z37:Z69" si="24">SUM(V37:Y37)</f>
        <v>4</v>
      </c>
      <c r="AA37" s="16">
        <f t="shared" ref="AA37:AA69" si="25">IF(Z37=4,1,0)</f>
        <v>1</v>
      </c>
      <c r="AB37" s="16">
        <f t="shared" si="12"/>
        <v>1</v>
      </c>
      <c r="AC37" s="20">
        <f t="shared" ref="AC37:AC69" si="26">IF(E37&gt;0,0.1*E37+0.9*(J37+M37+R37+U37),J37+M37+R37+U37)</f>
        <v>6.4125000000000005</v>
      </c>
      <c r="AD37" s="19">
        <f t="shared" ref="AD37:AD69" si="27">IF(AA37=1,AC37,0)</f>
        <v>6.4125000000000005</v>
      </c>
      <c r="AE37" s="19">
        <f t="shared" si="13"/>
        <v>6.7857142857142865</v>
      </c>
      <c r="AG37" s="16">
        <v>7</v>
      </c>
      <c r="AI37" s="16">
        <f t="shared" si="14"/>
        <v>1</v>
      </c>
      <c r="AJ37" s="16">
        <f t="shared" si="15"/>
        <v>1</v>
      </c>
    </row>
    <row r="38" spans="1:36" s="16" customFormat="1" x14ac:dyDescent="0.35">
      <c r="A38" s="16">
        <v>61</v>
      </c>
      <c r="B38" s="16" t="s">
        <v>178</v>
      </c>
      <c r="C38" s="16" t="s">
        <v>130</v>
      </c>
      <c r="D38" s="16">
        <v>151592</v>
      </c>
      <c r="E38" s="17"/>
      <c r="F38" s="16">
        <v>10</v>
      </c>
      <c r="H38" s="16">
        <v>10</v>
      </c>
      <c r="I38" s="16">
        <v>10</v>
      </c>
      <c r="J38" s="18">
        <f t="shared" si="16"/>
        <v>0.75</v>
      </c>
      <c r="K38" s="16">
        <v>20</v>
      </c>
      <c r="L38" s="16">
        <v>16</v>
      </c>
      <c r="M38" s="19">
        <f t="shared" si="17"/>
        <v>3.6</v>
      </c>
      <c r="N38" s="16">
        <v>9</v>
      </c>
      <c r="O38" s="16">
        <v>10</v>
      </c>
      <c r="P38" s="16">
        <v>9</v>
      </c>
      <c r="Q38" s="16">
        <v>9</v>
      </c>
      <c r="R38" s="18">
        <f t="shared" si="18"/>
        <v>0.92500000000000004</v>
      </c>
      <c r="S38" s="16">
        <v>10</v>
      </c>
      <c r="T38" s="16">
        <v>12</v>
      </c>
      <c r="U38" s="19">
        <f t="shared" si="19"/>
        <v>2.2000000000000002</v>
      </c>
      <c r="V38" s="16">
        <f t="shared" si="20"/>
        <v>1</v>
      </c>
      <c r="W38" s="16">
        <f t="shared" si="21"/>
        <v>1</v>
      </c>
      <c r="X38" s="16">
        <f t="shared" si="22"/>
        <v>1</v>
      </c>
      <c r="Y38" s="16">
        <f t="shared" si="23"/>
        <v>1</v>
      </c>
      <c r="Z38" s="19">
        <f t="shared" si="24"/>
        <v>4</v>
      </c>
      <c r="AA38" s="16">
        <f t="shared" si="25"/>
        <v>1</v>
      </c>
      <c r="AB38" s="16">
        <f t="shared" si="12"/>
        <v>1</v>
      </c>
      <c r="AC38" s="20">
        <f t="shared" si="26"/>
        <v>7.4749999999999996</v>
      </c>
      <c r="AD38" s="19">
        <f t="shared" si="27"/>
        <v>7.4749999999999996</v>
      </c>
      <c r="AE38" s="19">
        <f t="shared" si="13"/>
        <v>7.9100529100529107</v>
      </c>
      <c r="AG38" s="16">
        <v>8</v>
      </c>
      <c r="AI38" s="16">
        <f t="shared" si="14"/>
        <v>1</v>
      </c>
      <c r="AJ38" s="16">
        <f t="shared" si="15"/>
        <v>1</v>
      </c>
    </row>
    <row r="39" spans="1:36" s="3" customFormat="1" x14ac:dyDescent="0.35">
      <c r="A39" s="3">
        <v>88</v>
      </c>
      <c r="B39" s="3" t="s">
        <v>242</v>
      </c>
      <c r="C39" s="3" t="s">
        <v>44</v>
      </c>
      <c r="D39" s="3">
        <v>151184</v>
      </c>
      <c r="E39" s="4"/>
      <c r="F39" s="3">
        <v>10</v>
      </c>
      <c r="G39" s="3">
        <v>10</v>
      </c>
      <c r="H39" s="3">
        <v>10</v>
      </c>
      <c r="I39" s="3">
        <v>10</v>
      </c>
      <c r="J39" s="9">
        <f t="shared" si="16"/>
        <v>1</v>
      </c>
      <c r="K39" s="12">
        <v>18</v>
      </c>
      <c r="L39" s="12">
        <v>16</v>
      </c>
      <c r="M39" s="11">
        <f t="shared" si="17"/>
        <v>3.4</v>
      </c>
      <c r="N39" s="3">
        <v>10</v>
      </c>
      <c r="O39" s="3">
        <v>10</v>
      </c>
      <c r="P39" s="3">
        <v>9</v>
      </c>
      <c r="Q39" s="3">
        <v>10</v>
      </c>
      <c r="R39" s="9">
        <f t="shared" si="18"/>
        <v>0.97499999999999998</v>
      </c>
      <c r="S39" s="12">
        <v>17</v>
      </c>
      <c r="T39" s="12">
        <v>17</v>
      </c>
      <c r="U39" s="11">
        <f t="shared" si="19"/>
        <v>3.4</v>
      </c>
      <c r="V39" s="3">
        <f t="shared" si="20"/>
        <v>1</v>
      </c>
      <c r="W39" s="3">
        <f t="shared" si="21"/>
        <v>1</v>
      </c>
      <c r="X39" s="3">
        <f t="shared" si="22"/>
        <v>1</v>
      </c>
      <c r="Y39" s="3">
        <f t="shared" si="23"/>
        <v>1</v>
      </c>
      <c r="Z39" s="5">
        <f t="shared" si="24"/>
        <v>4</v>
      </c>
      <c r="AA39" s="3">
        <f t="shared" si="25"/>
        <v>1</v>
      </c>
      <c r="AB39">
        <f t="shared" si="12"/>
        <v>1</v>
      </c>
      <c r="AC39" s="10">
        <f t="shared" si="26"/>
        <v>8.7750000000000004</v>
      </c>
      <c r="AD39" s="5">
        <f t="shared" si="27"/>
        <v>8.7750000000000004</v>
      </c>
      <c r="AE39" s="5">
        <f t="shared" si="13"/>
        <v>9.2857142857142865</v>
      </c>
      <c r="AF39" s="3">
        <v>12</v>
      </c>
      <c r="AH39"/>
      <c r="AI39">
        <f t="shared" si="14"/>
        <v>1</v>
      </c>
      <c r="AJ39">
        <f t="shared" si="15"/>
        <v>1</v>
      </c>
    </row>
    <row r="40" spans="1:36" s="3" customFormat="1" x14ac:dyDescent="0.35">
      <c r="A40" s="3">
        <v>40</v>
      </c>
      <c r="B40" s="3" t="s">
        <v>125</v>
      </c>
      <c r="C40" s="3" t="s">
        <v>126</v>
      </c>
      <c r="D40" s="3">
        <v>151455</v>
      </c>
      <c r="E40" s="4"/>
      <c r="F40" s="3">
        <v>10</v>
      </c>
      <c r="G40" s="3">
        <v>10</v>
      </c>
      <c r="H40" s="3">
        <v>10</v>
      </c>
      <c r="I40" s="3">
        <v>7.5</v>
      </c>
      <c r="J40" s="9">
        <f t="shared" si="16"/>
        <v>0.9375</v>
      </c>
      <c r="K40" s="12">
        <v>18</v>
      </c>
      <c r="L40" s="12"/>
      <c r="M40" s="11">
        <f t="shared" si="17"/>
        <v>1.8</v>
      </c>
      <c r="N40" s="3">
        <v>10</v>
      </c>
      <c r="O40" s="3">
        <v>10</v>
      </c>
      <c r="P40" s="3">
        <v>8</v>
      </c>
      <c r="R40" s="9">
        <f t="shared" si="18"/>
        <v>0.7</v>
      </c>
      <c r="S40" s="12">
        <v>3</v>
      </c>
      <c r="T40" s="12">
        <v>14</v>
      </c>
      <c r="U40" s="11">
        <f t="shared" si="19"/>
        <v>1.7</v>
      </c>
      <c r="V40" s="3">
        <f t="shared" si="20"/>
        <v>1</v>
      </c>
      <c r="W40" s="3">
        <f t="shared" si="21"/>
        <v>1</v>
      </c>
      <c r="X40" s="3">
        <f t="shared" si="22"/>
        <v>1</v>
      </c>
      <c r="Y40" s="3">
        <f t="shared" si="23"/>
        <v>1</v>
      </c>
      <c r="Z40" s="5">
        <f t="shared" si="24"/>
        <v>4</v>
      </c>
      <c r="AA40" s="3">
        <f t="shared" si="25"/>
        <v>1</v>
      </c>
      <c r="AB40">
        <f t="shared" si="12"/>
        <v>1</v>
      </c>
      <c r="AC40" s="10">
        <f t="shared" si="26"/>
        <v>5.1375000000000002</v>
      </c>
      <c r="AD40" s="5">
        <f t="shared" si="27"/>
        <v>5.1375000000000002</v>
      </c>
      <c r="AE40" s="5">
        <f t="shared" si="13"/>
        <v>5.4365079365079367</v>
      </c>
      <c r="AF40" s="3">
        <v>13</v>
      </c>
      <c r="AH40"/>
      <c r="AI40">
        <f t="shared" si="14"/>
        <v>1</v>
      </c>
      <c r="AJ40">
        <f t="shared" si="15"/>
        <v>1</v>
      </c>
    </row>
    <row r="41" spans="1:36" s="3" customFormat="1" x14ac:dyDescent="0.35">
      <c r="A41">
        <v>5</v>
      </c>
      <c r="B41" t="s">
        <v>20</v>
      </c>
      <c r="C41" t="s">
        <v>21</v>
      </c>
      <c r="D41">
        <v>151704</v>
      </c>
      <c r="E41" s="4"/>
      <c r="F41">
        <v>9</v>
      </c>
      <c r="G41">
        <v>8</v>
      </c>
      <c r="H41">
        <v>8</v>
      </c>
      <c r="I41">
        <v>10</v>
      </c>
      <c r="J41" s="8">
        <f t="shared" si="16"/>
        <v>0.875</v>
      </c>
      <c r="K41" s="12">
        <v>20</v>
      </c>
      <c r="L41" s="12">
        <v>12</v>
      </c>
      <c r="M41" s="11">
        <f t="shared" si="17"/>
        <v>3.2</v>
      </c>
      <c r="N41">
        <v>10</v>
      </c>
      <c r="O41">
        <v>10</v>
      </c>
      <c r="P41">
        <v>10</v>
      </c>
      <c r="Q41">
        <v>9</v>
      </c>
      <c r="R41" s="8">
        <f t="shared" si="18"/>
        <v>0.97499999999999998</v>
      </c>
      <c r="S41" s="12">
        <v>15</v>
      </c>
      <c r="T41" s="12"/>
      <c r="U41" s="11">
        <f t="shared" si="19"/>
        <v>1.5</v>
      </c>
      <c r="V41">
        <f t="shared" si="20"/>
        <v>1</v>
      </c>
      <c r="W41">
        <f t="shared" si="21"/>
        <v>1</v>
      </c>
      <c r="X41">
        <f t="shared" si="22"/>
        <v>1</v>
      </c>
      <c r="Y41">
        <f t="shared" si="23"/>
        <v>1</v>
      </c>
      <c r="Z41" s="6">
        <f t="shared" si="24"/>
        <v>4</v>
      </c>
      <c r="AA41">
        <f t="shared" si="25"/>
        <v>1</v>
      </c>
      <c r="AB41">
        <f t="shared" si="12"/>
        <v>1</v>
      </c>
      <c r="AC41" s="10">
        <f t="shared" si="26"/>
        <v>6.55</v>
      </c>
      <c r="AD41" s="15">
        <f t="shared" si="27"/>
        <v>6.55</v>
      </c>
      <c r="AE41" s="5">
        <f t="shared" si="13"/>
        <v>6.9312169312169321</v>
      </c>
      <c r="AF41" s="3">
        <v>14</v>
      </c>
      <c r="AH41"/>
      <c r="AI41">
        <f>IF(Z41&gt;0,1,0)</f>
        <v>1</v>
      </c>
      <c r="AJ41">
        <f>IF(AD41&gt;0,1,0)</f>
        <v>1</v>
      </c>
    </row>
    <row r="42" spans="1:36" s="3" customFormat="1" x14ac:dyDescent="0.35">
      <c r="A42" s="3">
        <v>57</v>
      </c>
      <c r="B42" s="3" t="s">
        <v>20</v>
      </c>
      <c r="C42" s="3" t="s">
        <v>168</v>
      </c>
      <c r="D42" s="3">
        <v>151165</v>
      </c>
      <c r="E42" s="4">
        <v>7</v>
      </c>
      <c r="F42" s="3">
        <v>9</v>
      </c>
      <c r="G42" s="3">
        <v>10</v>
      </c>
      <c r="H42" s="3">
        <v>8</v>
      </c>
      <c r="I42" s="3">
        <v>5</v>
      </c>
      <c r="J42" s="9">
        <f t="shared" si="16"/>
        <v>0.8</v>
      </c>
      <c r="K42" s="12"/>
      <c r="L42" s="12"/>
      <c r="M42" s="11">
        <f t="shared" si="17"/>
        <v>0</v>
      </c>
      <c r="R42" s="9">
        <f t="shared" si="18"/>
        <v>0</v>
      </c>
      <c r="S42" s="12"/>
      <c r="T42" s="12"/>
      <c r="U42" s="11">
        <f t="shared" si="19"/>
        <v>0</v>
      </c>
      <c r="V42" s="3">
        <f t="shared" si="20"/>
        <v>1</v>
      </c>
      <c r="W42" s="3">
        <f t="shared" si="21"/>
        <v>0</v>
      </c>
      <c r="X42" s="3">
        <f t="shared" si="22"/>
        <v>0</v>
      </c>
      <c r="Y42" s="3">
        <f t="shared" si="23"/>
        <v>0</v>
      </c>
      <c r="Z42" s="5">
        <f t="shared" si="24"/>
        <v>1</v>
      </c>
      <c r="AA42" s="3">
        <f t="shared" si="25"/>
        <v>0</v>
      </c>
      <c r="AB42">
        <f t="shared" si="12"/>
        <v>1</v>
      </c>
      <c r="AC42" s="10">
        <f t="shared" si="26"/>
        <v>1.4200000000000002</v>
      </c>
      <c r="AD42" s="5">
        <f t="shared" si="27"/>
        <v>0</v>
      </c>
      <c r="AE42" s="5">
        <f t="shared" si="13"/>
        <v>0</v>
      </c>
      <c r="AH42"/>
      <c r="AI42">
        <f t="shared" si="14"/>
        <v>1</v>
      </c>
      <c r="AJ42">
        <f t="shared" si="15"/>
        <v>0</v>
      </c>
    </row>
    <row r="43" spans="1:36" s="3" customFormat="1" x14ac:dyDescent="0.35">
      <c r="A43">
        <v>5</v>
      </c>
      <c r="B43" t="s">
        <v>18</v>
      </c>
      <c r="C43" t="s">
        <v>19</v>
      </c>
      <c r="D43">
        <v>151693</v>
      </c>
      <c r="E43" s="4">
        <v>7</v>
      </c>
      <c r="F43">
        <v>9</v>
      </c>
      <c r="G43">
        <v>8</v>
      </c>
      <c r="H43">
        <v>8</v>
      </c>
      <c r="I43">
        <v>10</v>
      </c>
      <c r="J43" s="8">
        <f t="shared" si="16"/>
        <v>0.875</v>
      </c>
      <c r="K43" s="12">
        <v>16</v>
      </c>
      <c r="L43" s="12">
        <v>10</v>
      </c>
      <c r="M43" s="11">
        <f t="shared" si="17"/>
        <v>2.6</v>
      </c>
      <c r="N43">
        <v>10</v>
      </c>
      <c r="O43">
        <v>10</v>
      </c>
      <c r="P43">
        <v>10</v>
      </c>
      <c r="Q43">
        <v>9</v>
      </c>
      <c r="R43" s="8">
        <f t="shared" si="18"/>
        <v>0.97499999999999998</v>
      </c>
      <c r="S43" s="12">
        <v>20</v>
      </c>
      <c r="T43" s="12">
        <v>6</v>
      </c>
      <c r="U43" s="11">
        <f t="shared" si="19"/>
        <v>2.6</v>
      </c>
      <c r="V43">
        <f t="shared" si="20"/>
        <v>1</v>
      </c>
      <c r="W43">
        <f t="shared" si="21"/>
        <v>1</v>
      </c>
      <c r="X43">
        <f t="shared" si="22"/>
        <v>1</v>
      </c>
      <c r="Y43">
        <f t="shared" si="23"/>
        <v>1</v>
      </c>
      <c r="Z43" s="6">
        <f t="shared" si="24"/>
        <v>4</v>
      </c>
      <c r="AA43">
        <f t="shared" si="25"/>
        <v>1</v>
      </c>
      <c r="AB43">
        <f t="shared" si="12"/>
        <v>1</v>
      </c>
      <c r="AC43" s="10">
        <f t="shared" si="26"/>
        <v>7.0450000000000008</v>
      </c>
      <c r="AD43" s="15">
        <f t="shared" si="27"/>
        <v>7.0450000000000008</v>
      </c>
      <c r="AE43" s="5">
        <f t="shared" si="13"/>
        <v>7.4550264550264558</v>
      </c>
      <c r="AF43" s="3">
        <v>15</v>
      </c>
      <c r="AH43"/>
      <c r="AI43">
        <f t="shared" si="14"/>
        <v>1</v>
      </c>
      <c r="AJ43">
        <f t="shared" si="15"/>
        <v>1</v>
      </c>
    </row>
    <row r="44" spans="1:36" s="3" customFormat="1" x14ac:dyDescent="0.35">
      <c r="A44" s="3">
        <v>69</v>
      </c>
      <c r="B44" s="3" t="s">
        <v>199</v>
      </c>
      <c r="C44" s="3" t="s">
        <v>200</v>
      </c>
      <c r="D44" s="3">
        <v>151739</v>
      </c>
      <c r="E44" s="4">
        <v>7</v>
      </c>
      <c r="J44" s="9">
        <f t="shared" si="16"/>
        <v>0</v>
      </c>
      <c r="K44" s="12"/>
      <c r="L44" s="12"/>
      <c r="M44" s="11">
        <f t="shared" si="17"/>
        <v>0</v>
      </c>
      <c r="R44" s="9">
        <f t="shared" si="18"/>
        <v>0</v>
      </c>
      <c r="S44" s="12"/>
      <c r="T44" s="12"/>
      <c r="U44" s="11">
        <f t="shared" si="19"/>
        <v>0</v>
      </c>
      <c r="V44" s="3">
        <f t="shared" si="20"/>
        <v>0</v>
      </c>
      <c r="W44" s="3">
        <f t="shared" si="21"/>
        <v>0</v>
      </c>
      <c r="X44" s="3">
        <f t="shared" si="22"/>
        <v>0</v>
      </c>
      <c r="Y44" s="3">
        <f t="shared" si="23"/>
        <v>0</v>
      </c>
      <c r="Z44" s="5">
        <f t="shared" si="24"/>
        <v>0</v>
      </c>
      <c r="AA44" s="3">
        <f t="shared" si="25"/>
        <v>0</v>
      </c>
      <c r="AB44">
        <f t="shared" si="12"/>
        <v>1</v>
      </c>
      <c r="AC44" s="10">
        <f t="shared" si="26"/>
        <v>0.70000000000000007</v>
      </c>
      <c r="AD44" s="5">
        <f t="shared" si="27"/>
        <v>0</v>
      </c>
      <c r="AE44" s="5">
        <f t="shared" si="13"/>
        <v>0</v>
      </c>
      <c r="AH44"/>
      <c r="AI44">
        <f t="shared" si="14"/>
        <v>0</v>
      </c>
      <c r="AJ44">
        <f t="shared" si="15"/>
        <v>0</v>
      </c>
    </row>
    <row r="45" spans="1:36" s="16" customFormat="1" x14ac:dyDescent="0.35">
      <c r="B45" s="16" t="s">
        <v>292</v>
      </c>
      <c r="C45" s="16" t="s">
        <v>152</v>
      </c>
      <c r="D45" s="16">
        <v>151378</v>
      </c>
      <c r="E45" s="17"/>
      <c r="J45" s="18"/>
      <c r="K45" s="16">
        <v>8</v>
      </c>
      <c r="L45" s="16">
        <v>2</v>
      </c>
      <c r="M45" s="19">
        <f t="shared" si="17"/>
        <v>1</v>
      </c>
      <c r="R45" s="18"/>
      <c r="U45" s="19"/>
      <c r="Z45" s="19"/>
      <c r="AC45" s="20"/>
      <c r="AD45" s="19"/>
      <c r="AE45" s="19"/>
    </row>
    <row r="46" spans="1:36" s="3" customFormat="1" x14ac:dyDescent="0.35">
      <c r="A46"/>
      <c r="B46" t="s">
        <v>281</v>
      </c>
      <c r="C46" t="s">
        <v>142</v>
      </c>
      <c r="D46">
        <v>151767</v>
      </c>
      <c r="E46" s="4"/>
      <c r="F46"/>
      <c r="G46"/>
      <c r="H46"/>
      <c r="I46"/>
      <c r="J46" s="8">
        <f t="shared" si="16"/>
        <v>0</v>
      </c>
      <c r="K46" s="12">
        <v>0</v>
      </c>
      <c r="L46" s="12"/>
      <c r="M46" s="11">
        <f t="shared" si="17"/>
        <v>0</v>
      </c>
      <c r="N46"/>
      <c r="O46"/>
      <c r="P46"/>
      <c r="Q46"/>
      <c r="R46" s="8">
        <f t="shared" si="18"/>
        <v>0</v>
      </c>
      <c r="S46" s="12"/>
      <c r="T46" s="12"/>
      <c r="U46" s="11">
        <f t="shared" si="19"/>
        <v>0</v>
      </c>
      <c r="V46">
        <f t="shared" si="20"/>
        <v>0</v>
      </c>
      <c r="W46">
        <f t="shared" si="21"/>
        <v>0</v>
      </c>
      <c r="X46">
        <f t="shared" si="22"/>
        <v>0</v>
      </c>
      <c r="Y46">
        <f t="shared" si="23"/>
        <v>0</v>
      </c>
      <c r="Z46" s="6">
        <f t="shared" si="24"/>
        <v>0</v>
      </c>
      <c r="AA46">
        <f t="shared" si="25"/>
        <v>0</v>
      </c>
      <c r="AB46">
        <f t="shared" si="12"/>
        <v>0</v>
      </c>
      <c r="AC46" s="10">
        <f t="shared" si="26"/>
        <v>0</v>
      </c>
      <c r="AD46" s="6">
        <f t="shared" si="27"/>
        <v>0</v>
      </c>
      <c r="AE46" s="5">
        <f t="shared" si="13"/>
        <v>0</v>
      </c>
      <c r="AH46"/>
      <c r="AI46">
        <f t="shared" si="14"/>
        <v>0</v>
      </c>
      <c r="AJ46">
        <f t="shared" si="15"/>
        <v>0</v>
      </c>
    </row>
    <row r="47" spans="1:36" s="16" customFormat="1" x14ac:dyDescent="0.35">
      <c r="A47" s="16">
        <v>90</v>
      </c>
      <c r="B47" s="16" t="s">
        <v>246</v>
      </c>
      <c r="C47" s="16" t="s">
        <v>247</v>
      </c>
      <c r="D47" s="16">
        <v>151550</v>
      </c>
      <c r="E47" s="17"/>
      <c r="F47" s="16">
        <v>9</v>
      </c>
      <c r="G47" s="16">
        <v>6</v>
      </c>
      <c r="H47" s="16">
        <v>10</v>
      </c>
      <c r="I47" s="16">
        <v>10</v>
      </c>
      <c r="J47" s="18">
        <f t="shared" si="16"/>
        <v>0.875</v>
      </c>
      <c r="K47" s="16">
        <v>18</v>
      </c>
      <c r="L47" s="16">
        <v>4</v>
      </c>
      <c r="M47" s="19">
        <f t="shared" si="17"/>
        <v>2.2000000000000002</v>
      </c>
      <c r="N47" s="16">
        <v>10</v>
      </c>
      <c r="O47" s="16">
        <v>10</v>
      </c>
      <c r="P47" s="16">
        <v>7</v>
      </c>
      <c r="Q47" s="16">
        <v>10</v>
      </c>
      <c r="R47" s="18">
        <f t="shared" si="18"/>
        <v>0.92500000000000004</v>
      </c>
      <c r="S47" s="16">
        <v>3</v>
      </c>
      <c r="T47" s="16">
        <v>5</v>
      </c>
      <c r="U47" s="19">
        <f t="shared" si="19"/>
        <v>0.8</v>
      </c>
      <c r="V47" s="16">
        <f t="shared" si="20"/>
        <v>1</v>
      </c>
      <c r="W47" s="16">
        <f t="shared" si="21"/>
        <v>1</v>
      </c>
      <c r="X47" s="16">
        <f t="shared" si="22"/>
        <v>1</v>
      </c>
      <c r="Y47" s="16">
        <f t="shared" si="23"/>
        <v>0</v>
      </c>
      <c r="Z47" s="19">
        <f t="shared" si="24"/>
        <v>3</v>
      </c>
      <c r="AA47" s="16">
        <f t="shared" si="25"/>
        <v>0</v>
      </c>
      <c r="AB47" s="16">
        <f t="shared" si="12"/>
        <v>1</v>
      </c>
      <c r="AC47" s="20">
        <f t="shared" si="26"/>
        <v>4.8</v>
      </c>
      <c r="AD47" s="19">
        <f t="shared" si="27"/>
        <v>0</v>
      </c>
      <c r="AE47" s="19">
        <f t="shared" si="13"/>
        <v>0</v>
      </c>
      <c r="AI47" s="16">
        <f t="shared" si="14"/>
        <v>1</v>
      </c>
      <c r="AJ47" s="16">
        <f t="shared" si="15"/>
        <v>0</v>
      </c>
    </row>
    <row r="48" spans="1:36" s="3" customFormat="1" x14ac:dyDescent="0.35">
      <c r="A48" s="3">
        <v>65</v>
      </c>
      <c r="B48" s="3" t="s">
        <v>191</v>
      </c>
      <c r="C48" s="3" t="s">
        <v>192</v>
      </c>
      <c r="D48" s="3">
        <v>151267</v>
      </c>
      <c r="E48" s="4"/>
      <c r="F48" s="3">
        <v>9</v>
      </c>
      <c r="G48" s="3">
        <v>10</v>
      </c>
      <c r="H48" s="3">
        <v>10</v>
      </c>
      <c r="I48" s="3">
        <v>10</v>
      </c>
      <c r="J48" s="9">
        <f t="shared" si="16"/>
        <v>0.97499999999999998</v>
      </c>
      <c r="K48" s="12"/>
      <c r="L48" s="12"/>
      <c r="M48" s="11">
        <f t="shared" si="17"/>
        <v>0</v>
      </c>
      <c r="N48" s="3">
        <v>10</v>
      </c>
      <c r="O48" s="3">
        <v>10</v>
      </c>
      <c r="P48" s="3">
        <v>9</v>
      </c>
      <c r="Q48" s="3">
        <v>9</v>
      </c>
      <c r="R48" s="9">
        <f t="shared" si="18"/>
        <v>0.95</v>
      </c>
      <c r="S48" s="12">
        <v>14</v>
      </c>
      <c r="T48" s="12">
        <v>2</v>
      </c>
      <c r="U48" s="11">
        <f t="shared" si="19"/>
        <v>1.6</v>
      </c>
      <c r="V48" s="3">
        <f t="shared" si="20"/>
        <v>1</v>
      </c>
      <c r="W48" s="3">
        <f t="shared" si="21"/>
        <v>0</v>
      </c>
      <c r="X48" s="3">
        <f t="shared" si="22"/>
        <v>1</v>
      </c>
      <c r="Y48" s="3">
        <f t="shared" si="23"/>
        <v>1</v>
      </c>
      <c r="Z48" s="5">
        <f t="shared" si="24"/>
        <v>3</v>
      </c>
      <c r="AA48" s="3">
        <f t="shared" si="25"/>
        <v>0</v>
      </c>
      <c r="AB48">
        <f t="shared" si="12"/>
        <v>1</v>
      </c>
      <c r="AC48" s="10">
        <f t="shared" si="26"/>
        <v>3.5249999999999999</v>
      </c>
      <c r="AD48" s="5">
        <f t="shared" si="27"/>
        <v>0</v>
      </c>
      <c r="AE48" s="5">
        <f t="shared" si="13"/>
        <v>0</v>
      </c>
      <c r="AH48"/>
      <c r="AI48">
        <f t="shared" si="14"/>
        <v>1</v>
      </c>
      <c r="AJ48">
        <f t="shared" si="15"/>
        <v>0</v>
      </c>
    </row>
    <row r="49" spans="1:36" s="16" customFormat="1" x14ac:dyDescent="0.35">
      <c r="A49" s="16">
        <v>65</v>
      </c>
      <c r="B49" s="16" t="s">
        <v>193</v>
      </c>
      <c r="C49" s="16" t="s">
        <v>194</v>
      </c>
      <c r="D49" s="16">
        <v>151255</v>
      </c>
      <c r="E49" s="17"/>
      <c r="F49" s="16">
        <v>9</v>
      </c>
      <c r="G49" s="16">
        <v>10</v>
      </c>
      <c r="H49" s="16">
        <v>10</v>
      </c>
      <c r="I49" s="16">
        <v>10</v>
      </c>
      <c r="J49" s="18">
        <f t="shared" si="16"/>
        <v>0.97499999999999998</v>
      </c>
      <c r="K49" s="16">
        <v>2</v>
      </c>
      <c r="L49" s="16">
        <v>2</v>
      </c>
      <c r="M49" s="19">
        <f t="shared" si="17"/>
        <v>0.4</v>
      </c>
      <c r="N49" s="16">
        <v>10</v>
      </c>
      <c r="O49" s="16">
        <v>10</v>
      </c>
      <c r="P49" s="16">
        <v>9</v>
      </c>
      <c r="Q49" s="16">
        <v>9</v>
      </c>
      <c r="R49" s="18">
        <f t="shared" si="18"/>
        <v>0.95</v>
      </c>
      <c r="S49" s="16">
        <v>18</v>
      </c>
      <c r="T49" s="16">
        <v>17</v>
      </c>
      <c r="U49" s="19">
        <f t="shared" si="19"/>
        <v>3.5</v>
      </c>
      <c r="V49" s="16">
        <f t="shared" si="20"/>
        <v>1</v>
      </c>
      <c r="W49" s="16">
        <f t="shared" si="21"/>
        <v>0</v>
      </c>
      <c r="X49" s="16">
        <f t="shared" si="22"/>
        <v>1</v>
      </c>
      <c r="Y49" s="16">
        <f t="shared" si="23"/>
        <v>1</v>
      </c>
      <c r="Z49" s="19">
        <f t="shared" si="24"/>
        <v>3</v>
      </c>
      <c r="AA49" s="16">
        <f t="shared" si="25"/>
        <v>0</v>
      </c>
      <c r="AB49" s="16">
        <f t="shared" si="12"/>
        <v>1</v>
      </c>
      <c r="AC49" s="20">
        <f t="shared" si="26"/>
        <v>5.8250000000000002</v>
      </c>
      <c r="AD49" s="19">
        <f t="shared" si="27"/>
        <v>0</v>
      </c>
      <c r="AE49" s="19">
        <f t="shared" si="13"/>
        <v>0</v>
      </c>
      <c r="AI49" s="16">
        <f t="shared" si="14"/>
        <v>1</v>
      </c>
      <c r="AJ49" s="16">
        <f t="shared" si="15"/>
        <v>0</v>
      </c>
    </row>
    <row r="50" spans="1:36" s="3" customFormat="1" x14ac:dyDescent="0.35">
      <c r="A50" s="3">
        <v>60</v>
      </c>
      <c r="B50" s="3" t="s">
        <v>174</v>
      </c>
      <c r="C50" s="3" t="s">
        <v>175</v>
      </c>
      <c r="D50" s="3">
        <v>151600</v>
      </c>
      <c r="E50" s="4"/>
      <c r="J50" s="9">
        <f t="shared" si="16"/>
        <v>0</v>
      </c>
      <c r="K50" s="12"/>
      <c r="L50" s="12"/>
      <c r="M50" s="11">
        <f t="shared" si="17"/>
        <v>0</v>
      </c>
      <c r="R50" s="9">
        <f t="shared" si="18"/>
        <v>0</v>
      </c>
      <c r="S50" s="12"/>
      <c r="T50" s="12"/>
      <c r="U50" s="11">
        <f t="shared" si="19"/>
        <v>0</v>
      </c>
      <c r="V50" s="3">
        <f t="shared" si="20"/>
        <v>0</v>
      </c>
      <c r="W50" s="3">
        <f t="shared" si="21"/>
        <v>0</v>
      </c>
      <c r="X50" s="3">
        <f t="shared" si="22"/>
        <v>0</v>
      </c>
      <c r="Y50" s="3">
        <f t="shared" si="23"/>
        <v>0</v>
      </c>
      <c r="Z50" s="5">
        <f t="shared" si="24"/>
        <v>0</v>
      </c>
      <c r="AA50" s="3">
        <f t="shared" si="25"/>
        <v>0</v>
      </c>
      <c r="AB50">
        <f t="shared" si="12"/>
        <v>0</v>
      </c>
      <c r="AC50" s="10">
        <f t="shared" si="26"/>
        <v>0</v>
      </c>
      <c r="AD50" s="5">
        <f t="shared" si="27"/>
        <v>0</v>
      </c>
      <c r="AE50" s="5">
        <f t="shared" si="13"/>
        <v>0</v>
      </c>
      <c r="AH50"/>
      <c r="AI50">
        <f t="shared" si="14"/>
        <v>0</v>
      </c>
      <c r="AJ50">
        <f t="shared" si="15"/>
        <v>0</v>
      </c>
    </row>
    <row r="51" spans="1:36" s="3" customFormat="1" x14ac:dyDescent="0.35">
      <c r="A51" s="3">
        <v>14</v>
      </c>
      <c r="B51" s="3" t="s">
        <v>52</v>
      </c>
      <c r="C51" s="3" t="s">
        <v>53</v>
      </c>
      <c r="D51" s="3">
        <v>151173</v>
      </c>
      <c r="E51" s="4"/>
      <c r="F51" s="3">
        <v>9</v>
      </c>
      <c r="H51" s="3">
        <v>9</v>
      </c>
      <c r="I51" s="3">
        <v>7.5</v>
      </c>
      <c r="J51" s="9">
        <f t="shared" si="16"/>
        <v>0.63749999999999996</v>
      </c>
      <c r="K51" s="12"/>
      <c r="L51" s="12"/>
      <c r="M51" s="11">
        <f t="shared" si="17"/>
        <v>0</v>
      </c>
      <c r="R51" s="9">
        <f t="shared" si="18"/>
        <v>0</v>
      </c>
      <c r="S51" s="12"/>
      <c r="T51" s="12"/>
      <c r="U51" s="11">
        <f t="shared" si="19"/>
        <v>0</v>
      </c>
      <c r="V51" s="3">
        <f t="shared" si="20"/>
        <v>1</v>
      </c>
      <c r="W51" s="3">
        <f t="shared" si="21"/>
        <v>0</v>
      </c>
      <c r="X51" s="3">
        <f t="shared" si="22"/>
        <v>0</v>
      </c>
      <c r="Y51" s="3">
        <f t="shared" si="23"/>
        <v>0</v>
      </c>
      <c r="Z51" s="5">
        <f t="shared" si="24"/>
        <v>1</v>
      </c>
      <c r="AA51" s="3">
        <f t="shared" si="25"/>
        <v>0</v>
      </c>
      <c r="AB51">
        <f t="shared" si="12"/>
        <v>1</v>
      </c>
      <c r="AC51" s="10">
        <f t="shared" si="26"/>
        <v>0.63749999999999996</v>
      </c>
      <c r="AD51" s="5">
        <f t="shared" si="27"/>
        <v>0</v>
      </c>
      <c r="AE51" s="5">
        <f t="shared" si="13"/>
        <v>0</v>
      </c>
      <c r="AH51"/>
      <c r="AI51">
        <f t="shared" si="14"/>
        <v>1</v>
      </c>
      <c r="AJ51">
        <f t="shared" si="15"/>
        <v>0</v>
      </c>
    </row>
    <row r="52" spans="1:36" s="3" customFormat="1" x14ac:dyDescent="0.35">
      <c r="A52" s="3">
        <v>56</v>
      </c>
      <c r="B52" s="3" t="s">
        <v>167</v>
      </c>
      <c r="C52" s="3" t="s">
        <v>57</v>
      </c>
      <c r="D52" s="3">
        <v>15794</v>
      </c>
      <c r="E52" s="4"/>
      <c r="F52" s="3">
        <v>10</v>
      </c>
      <c r="G52" s="3">
        <v>10</v>
      </c>
      <c r="J52" s="9">
        <f t="shared" si="16"/>
        <v>0.5</v>
      </c>
      <c r="K52" s="12"/>
      <c r="L52" s="12"/>
      <c r="M52" s="11">
        <f t="shared" si="17"/>
        <v>0</v>
      </c>
      <c r="R52" s="9">
        <f t="shared" si="18"/>
        <v>0</v>
      </c>
      <c r="S52" s="12"/>
      <c r="T52" s="12"/>
      <c r="U52" s="11">
        <f t="shared" si="19"/>
        <v>0</v>
      </c>
      <c r="V52" s="3">
        <f t="shared" si="20"/>
        <v>1</v>
      </c>
      <c r="W52" s="3">
        <f t="shared" si="21"/>
        <v>0</v>
      </c>
      <c r="X52" s="3">
        <f t="shared" si="22"/>
        <v>0</v>
      </c>
      <c r="Y52" s="3">
        <f t="shared" si="23"/>
        <v>0</v>
      </c>
      <c r="Z52" s="5">
        <f t="shared" si="24"/>
        <v>1</v>
      </c>
      <c r="AA52" s="3">
        <f t="shared" si="25"/>
        <v>0</v>
      </c>
      <c r="AB52">
        <f t="shared" si="12"/>
        <v>1</v>
      </c>
      <c r="AC52" s="10">
        <f t="shared" si="26"/>
        <v>0.5</v>
      </c>
      <c r="AD52" s="5">
        <f t="shared" si="27"/>
        <v>0</v>
      </c>
      <c r="AE52" s="5">
        <f t="shared" si="13"/>
        <v>0</v>
      </c>
      <c r="AH52"/>
      <c r="AI52">
        <f t="shared" si="14"/>
        <v>1</v>
      </c>
      <c r="AJ52">
        <f t="shared" si="15"/>
        <v>0</v>
      </c>
    </row>
    <row r="53" spans="1:36" s="3" customFormat="1" x14ac:dyDescent="0.35">
      <c r="A53" s="3">
        <v>64</v>
      </c>
      <c r="B53" s="3" t="s">
        <v>187</v>
      </c>
      <c r="C53" s="3" t="s">
        <v>188</v>
      </c>
      <c r="D53" s="3">
        <v>151291</v>
      </c>
      <c r="E53" s="4"/>
      <c r="F53" s="3">
        <v>10</v>
      </c>
      <c r="G53" s="3">
        <v>10</v>
      </c>
      <c r="H53" s="3">
        <v>10</v>
      </c>
      <c r="I53" s="3">
        <v>10</v>
      </c>
      <c r="J53" s="9">
        <f t="shared" si="16"/>
        <v>1</v>
      </c>
      <c r="K53" s="12">
        <v>20</v>
      </c>
      <c r="L53" s="12">
        <v>2</v>
      </c>
      <c r="M53" s="11">
        <f t="shared" si="17"/>
        <v>2.2000000000000002</v>
      </c>
      <c r="N53" s="3">
        <v>9</v>
      </c>
      <c r="O53" s="3">
        <v>9</v>
      </c>
      <c r="P53" s="3">
        <v>10</v>
      </c>
      <c r="Q53" s="3">
        <v>10</v>
      </c>
      <c r="R53" s="9">
        <f t="shared" si="18"/>
        <v>0.95</v>
      </c>
      <c r="S53" s="12">
        <v>10</v>
      </c>
      <c r="T53" s="12">
        <v>7</v>
      </c>
      <c r="U53" s="11">
        <f t="shared" si="19"/>
        <v>1.7</v>
      </c>
      <c r="V53" s="3">
        <f t="shared" si="20"/>
        <v>1</v>
      </c>
      <c r="W53" s="3">
        <f t="shared" si="21"/>
        <v>1</v>
      </c>
      <c r="X53" s="3">
        <f t="shared" si="22"/>
        <v>1</v>
      </c>
      <c r="Y53" s="3">
        <f t="shared" si="23"/>
        <v>1</v>
      </c>
      <c r="Z53" s="5">
        <f t="shared" si="24"/>
        <v>4</v>
      </c>
      <c r="AA53" s="3">
        <f t="shared" si="25"/>
        <v>1</v>
      </c>
      <c r="AB53">
        <f t="shared" si="12"/>
        <v>1</v>
      </c>
      <c r="AC53" s="10">
        <f t="shared" si="26"/>
        <v>5.8500000000000005</v>
      </c>
      <c r="AD53" s="14">
        <f t="shared" si="27"/>
        <v>5.8500000000000005</v>
      </c>
      <c r="AE53" s="5">
        <f t="shared" si="13"/>
        <v>6.1904761904761916</v>
      </c>
      <c r="AF53" s="3">
        <v>16</v>
      </c>
      <c r="AH53"/>
      <c r="AI53">
        <f t="shared" si="14"/>
        <v>1</v>
      </c>
      <c r="AJ53">
        <f t="shared" si="15"/>
        <v>1</v>
      </c>
    </row>
    <row r="54" spans="1:36" s="3" customFormat="1" x14ac:dyDescent="0.35">
      <c r="A54" s="3">
        <v>96</v>
      </c>
      <c r="B54" s="3" t="s">
        <v>260</v>
      </c>
      <c r="C54" s="3" t="s">
        <v>19</v>
      </c>
      <c r="D54" s="3">
        <v>151742</v>
      </c>
      <c r="E54" s="4">
        <v>4</v>
      </c>
      <c r="I54" s="3">
        <v>10</v>
      </c>
      <c r="J54" s="9">
        <f t="shared" si="16"/>
        <v>0.25</v>
      </c>
      <c r="K54" s="12"/>
      <c r="L54" s="12"/>
      <c r="M54" s="11">
        <f t="shared" si="17"/>
        <v>0</v>
      </c>
      <c r="N54" s="3">
        <v>10</v>
      </c>
      <c r="O54" s="3">
        <v>10</v>
      </c>
      <c r="Q54" s="3">
        <v>9</v>
      </c>
      <c r="R54" s="9">
        <f t="shared" si="18"/>
        <v>0.72499999999999998</v>
      </c>
      <c r="S54" s="12">
        <v>1</v>
      </c>
      <c r="T54" s="12">
        <v>0</v>
      </c>
      <c r="U54" s="11">
        <f t="shared" si="19"/>
        <v>0.1</v>
      </c>
      <c r="V54" s="3">
        <f t="shared" si="20"/>
        <v>0</v>
      </c>
      <c r="W54" s="3">
        <f t="shared" si="21"/>
        <v>0</v>
      </c>
      <c r="X54" s="3">
        <f t="shared" si="22"/>
        <v>1</v>
      </c>
      <c r="Y54" s="3">
        <f t="shared" si="23"/>
        <v>0</v>
      </c>
      <c r="Z54" s="5">
        <f t="shared" si="24"/>
        <v>1</v>
      </c>
      <c r="AA54" s="3">
        <f t="shared" si="25"/>
        <v>0</v>
      </c>
      <c r="AB54">
        <f t="shared" si="12"/>
        <v>1</v>
      </c>
      <c r="AC54" s="10">
        <f t="shared" si="26"/>
        <v>1.3675000000000002</v>
      </c>
      <c r="AD54" s="5">
        <f t="shared" si="27"/>
        <v>0</v>
      </c>
      <c r="AE54" s="5">
        <f t="shared" si="13"/>
        <v>0</v>
      </c>
      <c r="AH54"/>
      <c r="AI54">
        <f t="shared" si="14"/>
        <v>1</v>
      </c>
      <c r="AJ54">
        <f t="shared" si="15"/>
        <v>0</v>
      </c>
    </row>
    <row r="55" spans="1:36" s="16" customFormat="1" x14ac:dyDescent="0.35">
      <c r="A55" s="16">
        <v>45</v>
      </c>
      <c r="B55" s="16" t="s">
        <v>143</v>
      </c>
      <c r="C55" s="16" t="s">
        <v>65</v>
      </c>
      <c r="D55" s="16">
        <v>151748</v>
      </c>
      <c r="E55" s="17">
        <v>7</v>
      </c>
      <c r="F55" s="16">
        <v>10</v>
      </c>
      <c r="G55" s="16">
        <v>8</v>
      </c>
      <c r="H55" s="16">
        <v>9</v>
      </c>
      <c r="I55" s="16">
        <v>10</v>
      </c>
      <c r="J55" s="18">
        <f t="shared" si="16"/>
        <v>0.92500000000000004</v>
      </c>
      <c r="K55" s="16">
        <v>18</v>
      </c>
      <c r="L55" s="16">
        <v>0</v>
      </c>
      <c r="M55" s="19">
        <f t="shared" si="17"/>
        <v>1.8</v>
      </c>
      <c r="N55" s="16">
        <v>9</v>
      </c>
      <c r="P55" s="16">
        <v>9</v>
      </c>
      <c r="Q55" s="16">
        <v>9</v>
      </c>
      <c r="R55" s="18">
        <f t="shared" si="18"/>
        <v>0.67500000000000004</v>
      </c>
      <c r="S55" s="16">
        <v>4</v>
      </c>
      <c r="T55" s="16">
        <v>1</v>
      </c>
      <c r="U55" s="19">
        <f t="shared" si="19"/>
        <v>0.5</v>
      </c>
      <c r="V55" s="16">
        <f t="shared" si="20"/>
        <v>1</v>
      </c>
      <c r="W55" s="16">
        <f t="shared" si="21"/>
        <v>1</v>
      </c>
      <c r="X55" s="16">
        <f t="shared" si="22"/>
        <v>1</v>
      </c>
      <c r="Y55" s="16">
        <f t="shared" si="23"/>
        <v>0</v>
      </c>
      <c r="Z55" s="19">
        <f t="shared" si="24"/>
        <v>3</v>
      </c>
      <c r="AA55" s="16">
        <f t="shared" si="25"/>
        <v>0</v>
      </c>
      <c r="AB55" s="16">
        <f t="shared" si="12"/>
        <v>1</v>
      </c>
      <c r="AC55" s="20">
        <f t="shared" si="26"/>
        <v>4.21</v>
      </c>
      <c r="AD55" s="19">
        <f t="shared" si="27"/>
        <v>0</v>
      </c>
      <c r="AE55" s="19">
        <f t="shared" si="13"/>
        <v>0</v>
      </c>
      <c r="AI55" s="16">
        <f t="shared" si="14"/>
        <v>1</v>
      </c>
      <c r="AJ55" s="16">
        <f t="shared" si="15"/>
        <v>0</v>
      </c>
    </row>
    <row r="56" spans="1:36" s="16" customFormat="1" x14ac:dyDescent="0.35">
      <c r="A56" s="16">
        <v>62</v>
      </c>
      <c r="B56" s="16" t="s">
        <v>181</v>
      </c>
      <c r="C56" s="16" t="s">
        <v>182</v>
      </c>
      <c r="D56" s="16">
        <v>151456</v>
      </c>
      <c r="E56" s="17"/>
      <c r="F56" s="16">
        <v>9</v>
      </c>
      <c r="G56" s="16">
        <v>7</v>
      </c>
      <c r="H56" s="16">
        <v>10</v>
      </c>
      <c r="I56" s="16">
        <v>10</v>
      </c>
      <c r="J56" s="18">
        <f t="shared" si="16"/>
        <v>0.9</v>
      </c>
      <c r="K56" s="16">
        <v>20</v>
      </c>
      <c r="L56" s="16">
        <v>7</v>
      </c>
      <c r="M56" s="19">
        <f t="shared" si="17"/>
        <v>2.7</v>
      </c>
      <c r="N56" s="16">
        <v>9</v>
      </c>
      <c r="O56" s="16">
        <v>10</v>
      </c>
      <c r="P56" s="16">
        <v>9</v>
      </c>
      <c r="Q56" s="16">
        <v>10</v>
      </c>
      <c r="R56" s="18">
        <f t="shared" si="18"/>
        <v>0.95</v>
      </c>
      <c r="S56" s="16">
        <v>3</v>
      </c>
      <c r="T56" s="16">
        <v>3</v>
      </c>
      <c r="U56" s="19">
        <f t="shared" si="19"/>
        <v>0.6</v>
      </c>
      <c r="V56" s="16">
        <f t="shared" si="20"/>
        <v>1</v>
      </c>
      <c r="W56" s="16">
        <f t="shared" si="21"/>
        <v>1</v>
      </c>
      <c r="X56" s="16">
        <f t="shared" si="22"/>
        <v>1</v>
      </c>
      <c r="Y56" s="16">
        <f t="shared" si="23"/>
        <v>0</v>
      </c>
      <c r="Z56" s="19">
        <f t="shared" si="24"/>
        <v>3</v>
      </c>
      <c r="AA56" s="16">
        <f t="shared" si="25"/>
        <v>0</v>
      </c>
      <c r="AB56" s="16">
        <f t="shared" si="12"/>
        <v>1</v>
      </c>
      <c r="AC56" s="20">
        <f t="shared" si="26"/>
        <v>5.1499999999999995</v>
      </c>
      <c r="AD56" s="19">
        <f t="shared" si="27"/>
        <v>0</v>
      </c>
      <c r="AE56" s="19">
        <f t="shared" si="13"/>
        <v>0</v>
      </c>
      <c r="AI56" s="16">
        <f t="shared" si="14"/>
        <v>1</v>
      </c>
      <c r="AJ56" s="16">
        <f t="shared" si="15"/>
        <v>0</v>
      </c>
    </row>
    <row r="57" spans="1:36" s="16" customFormat="1" x14ac:dyDescent="0.35">
      <c r="A57" s="16">
        <v>10</v>
      </c>
      <c r="B57" s="16" t="s">
        <v>38</v>
      </c>
      <c r="C57" s="16" t="s">
        <v>3</v>
      </c>
      <c r="D57" s="16">
        <v>151634</v>
      </c>
      <c r="E57" s="17"/>
      <c r="F57" s="16">
        <v>10</v>
      </c>
      <c r="G57" s="16">
        <v>10</v>
      </c>
      <c r="H57" s="16">
        <v>10</v>
      </c>
      <c r="I57" s="16">
        <v>10</v>
      </c>
      <c r="J57" s="18">
        <f t="shared" si="16"/>
        <v>1</v>
      </c>
      <c r="M57" s="19">
        <f t="shared" si="17"/>
        <v>0</v>
      </c>
      <c r="N57" s="16">
        <v>10</v>
      </c>
      <c r="O57" s="16">
        <v>2</v>
      </c>
      <c r="P57" s="16">
        <v>10</v>
      </c>
      <c r="Q57" s="16">
        <v>10</v>
      </c>
      <c r="R57" s="18">
        <f t="shared" si="18"/>
        <v>0.8</v>
      </c>
      <c r="U57" s="19">
        <f t="shared" si="19"/>
        <v>0</v>
      </c>
      <c r="V57" s="16">
        <f t="shared" si="20"/>
        <v>1</v>
      </c>
      <c r="W57" s="16">
        <f t="shared" si="21"/>
        <v>0</v>
      </c>
      <c r="X57" s="16">
        <f t="shared" si="22"/>
        <v>1</v>
      </c>
      <c r="Y57" s="16">
        <f t="shared" si="23"/>
        <v>0</v>
      </c>
      <c r="Z57" s="19">
        <f t="shared" si="24"/>
        <v>2</v>
      </c>
      <c r="AA57" s="16">
        <f t="shared" si="25"/>
        <v>0</v>
      </c>
      <c r="AB57" s="16">
        <f t="shared" si="12"/>
        <v>1</v>
      </c>
      <c r="AC57" s="20">
        <f t="shared" si="26"/>
        <v>1.8</v>
      </c>
      <c r="AD57" s="19">
        <f t="shared" si="27"/>
        <v>0</v>
      </c>
      <c r="AE57" s="19">
        <f t="shared" si="13"/>
        <v>0</v>
      </c>
      <c r="AI57" s="16">
        <f t="shared" si="14"/>
        <v>1</v>
      </c>
      <c r="AJ57" s="16">
        <f t="shared" si="15"/>
        <v>0</v>
      </c>
    </row>
    <row r="58" spans="1:36" s="16" customFormat="1" x14ac:dyDescent="0.35">
      <c r="A58" s="16">
        <v>74</v>
      </c>
      <c r="B58" s="16" t="s">
        <v>209</v>
      </c>
      <c r="C58" s="16" t="s">
        <v>25</v>
      </c>
      <c r="D58" s="16">
        <v>151402</v>
      </c>
      <c r="E58" s="17"/>
      <c r="F58" s="16">
        <v>10</v>
      </c>
      <c r="G58" s="16">
        <v>10</v>
      </c>
      <c r="H58" s="16">
        <v>9</v>
      </c>
      <c r="I58" s="16">
        <v>7.5</v>
      </c>
      <c r="J58" s="18">
        <f t="shared" si="16"/>
        <v>0.91249999999999998</v>
      </c>
      <c r="K58" s="16">
        <v>20</v>
      </c>
      <c r="L58" s="16">
        <v>18</v>
      </c>
      <c r="M58" s="19">
        <f t="shared" si="17"/>
        <v>3.8</v>
      </c>
      <c r="O58" s="16">
        <v>10</v>
      </c>
      <c r="P58" s="16">
        <v>9</v>
      </c>
      <c r="Q58" s="16">
        <v>9</v>
      </c>
      <c r="R58" s="18">
        <f t="shared" si="18"/>
        <v>0.7</v>
      </c>
      <c r="S58" s="16">
        <v>17</v>
      </c>
      <c r="T58" s="16">
        <v>11</v>
      </c>
      <c r="U58" s="19">
        <f t="shared" si="19"/>
        <v>2.8</v>
      </c>
      <c r="V58" s="16">
        <f t="shared" si="20"/>
        <v>1</v>
      </c>
      <c r="W58" s="16">
        <f t="shared" si="21"/>
        <v>1</v>
      </c>
      <c r="X58" s="16">
        <f t="shared" si="22"/>
        <v>1</v>
      </c>
      <c r="Y58" s="16">
        <f t="shared" si="23"/>
        <v>1</v>
      </c>
      <c r="Z58" s="19">
        <f t="shared" si="24"/>
        <v>4</v>
      </c>
      <c r="AA58" s="16">
        <f t="shared" si="25"/>
        <v>1</v>
      </c>
      <c r="AB58" s="16">
        <f t="shared" si="12"/>
        <v>1</v>
      </c>
      <c r="AC58" s="20">
        <f t="shared" si="26"/>
        <v>8.2124999999999986</v>
      </c>
      <c r="AD58" s="19">
        <f t="shared" si="27"/>
        <v>8.2124999999999986</v>
      </c>
      <c r="AE58" s="19">
        <f t="shared" si="13"/>
        <v>8.6904761904761898</v>
      </c>
      <c r="AG58" s="16">
        <v>9</v>
      </c>
      <c r="AI58" s="16">
        <f t="shared" si="14"/>
        <v>1</v>
      </c>
      <c r="AJ58" s="16">
        <f t="shared" si="15"/>
        <v>1</v>
      </c>
    </row>
    <row r="59" spans="1:36" s="3" customFormat="1" x14ac:dyDescent="0.35">
      <c r="A59" s="3">
        <v>33</v>
      </c>
      <c r="B59" s="3" t="s">
        <v>104</v>
      </c>
      <c r="C59" s="3" t="s">
        <v>105</v>
      </c>
      <c r="D59" s="3">
        <v>151702</v>
      </c>
      <c r="E59" s="4"/>
      <c r="J59" s="9">
        <f t="shared" si="16"/>
        <v>0</v>
      </c>
      <c r="K59" s="12"/>
      <c r="L59" s="12"/>
      <c r="M59" s="11">
        <f t="shared" si="17"/>
        <v>0</v>
      </c>
      <c r="R59" s="9">
        <f t="shared" si="18"/>
        <v>0</v>
      </c>
      <c r="S59" s="12"/>
      <c r="T59" s="12"/>
      <c r="U59" s="11">
        <f t="shared" si="19"/>
        <v>0</v>
      </c>
      <c r="V59" s="3">
        <f t="shared" si="20"/>
        <v>0</v>
      </c>
      <c r="W59" s="3">
        <f t="shared" si="21"/>
        <v>0</v>
      </c>
      <c r="X59" s="3">
        <f t="shared" si="22"/>
        <v>0</v>
      </c>
      <c r="Y59" s="3">
        <f t="shared" si="23"/>
        <v>0</v>
      </c>
      <c r="Z59" s="5">
        <f t="shared" si="24"/>
        <v>0</v>
      </c>
      <c r="AA59" s="3">
        <f t="shared" si="25"/>
        <v>0</v>
      </c>
      <c r="AB59">
        <f t="shared" si="12"/>
        <v>0</v>
      </c>
      <c r="AC59" s="10">
        <f t="shared" si="26"/>
        <v>0</v>
      </c>
      <c r="AD59" s="5">
        <f t="shared" si="27"/>
        <v>0</v>
      </c>
      <c r="AE59" s="5">
        <f t="shared" si="13"/>
        <v>0</v>
      </c>
      <c r="AH59"/>
      <c r="AI59">
        <f t="shared" si="14"/>
        <v>0</v>
      </c>
      <c r="AJ59">
        <f t="shared" si="15"/>
        <v>0</v>
      </c>
    </row>
    <row r="60" spans="1:36" s="3" customFormat="1" x14ac:dyDescent="0.35">
      <c r="A60" s="3">
        <v>55</v>
      </c>
      <c r="B60" s="3" t="s">
        <v>163</v>
      </c>
      <c r="C60" s="3" t="s">
        <v>164</v>
      </c>
      <c r="D60" s="3">
        <v>151488</v>
      </c>
      <c r="E60" s="4"/>
      <c r="F60" s="3">
        <v>10</v>
      </c>
      <c r="G60" s="3">
        <v>10</v>
      </c>
      <c r="H60" s="3">
        <v>10</v>
      </c>
      <c r="I60" s="3">
        <v>10</v>
      </c>
      <c r="J60" s="9">
        <f t="shared" si="16"/>
        <v>1</v>
      </c>
      <c r="K60" s="12">
        <v>20</v>
      </c>
      <c r="L60" s="12">
        <v>8</v>
      </c>
      <c r="M60" s="11">
        <f t="shared" si="17"/>
        <v>2.8</v>
      </c>
      <c r="N60" s="3">
        <v>9</v>
      </c>
      <c r="O60" s="3">
        <v>10</v>
      </c>
      <c r="P60" s="3">
        <v>9</v>
      </c>
      <c r="Q60" s="3">
        <v>10</v>
      </c>
      <c r="R60" s="9">
        <f t="shared" si="18"/>
        <v>0.95</v>
      </c>
      <c r="S60" s="12">
        <v>17</v>
      </c>
      <c r="T60" s="12">
        <v>4</v>
      </c>
      <c r="U60" s="11">
        <f t="shared" si="19"/>
        <v>2.1</v>
      </c>
      <c r="V60" s="3">
        <f t="shared" si="20"/>
        <v>1</v>
      </c>
      <c r="W60" s="3">
        <f t="shared" si="21"/>
        <v>1</v>
      </c>
      <c r="X60" s="3">
        <f t="shared" si="22"/>
        <v>1</v>
      </c>
      <c r="Y60" s="3">
        <f t="shared" si="23"/>
        <v>1</v>
      </c>
      <c r="Z60" s="5">
        <f t="shared" si="24"/>
        <v>4</v>
      </c>
      <c r="AA60" s="3">
        <f t="shared" si="25"/>
        <v>1</v>
      </c>
      <c r="AB60">
        <f t="shared" si="12"/>
        <v>1</v>
      </c>
      <c r="AC60" s="10">
        <f t="shared" si="26"/>
        <v>6.85</v>
      </c>
      <c r="AD60" s="14">
        <f t="shared" si="27"/>
        <v>6.85</v>
      </c>
      <c r="AE60" s="5">
        <f t="shared" si="13"/>
        <v>7.2486772486772493</v>
      </c>
      <c r="AF60" s="3">
        <v>17</v>
      </c>
      <c r="AH60"/>
      <c r="AI60">
        <f t="shared" si="14"/>
        <v>1</v>
      </c>
      <c r="AJ60">
        <f t="shared" si="15"/>
        <v>1</v>
      </c>
    </row>
    <row r="61" spans="1:36" s="3" customFormat="1" x14ac:dyDescent="0.35">
      <c r="A61" s="3">
        <v>91</v>
      </c>
      <c r="B61" s="3" t="s">
        <v>248</v>
      </c>
      <c r="C61" s="3" t="s">
        <v>249</v>
      </c>
      <c r="D61" s="3">
        <v>151261</v>
      </c>
      <c r="E61" s="4"/>
      <c r="J61" s="9">
        <f t="shared" si="16"/>
        <v>0</v>
      </c>
      <c r="K61" s="12"/>
      <c r="L61" s="12"/>
      <c r="M61" s="11">
        <f t="shared" si="17"/>
        <v>0</v>
      </c>
      <c r="R61" s="9">
        <f t="shared" si="18"/>
        <v>0</v>
      </c>
      <c r="S61" s="12"/>
      <c r="T61" s="12"/>
      <c r="U61" s="11">
        <f t="shared" si="19"/>
        <v>0</v>
      </c>
      <c r="V61" s="3">
        <f t="shared" si="20"/>
        <v>0</v>
      </c>
      <c r="W61" s="3">
        <f t="shared" si="21"/>
        <v>0</v>
      </c>
      <c r="X61" s="3">
        <f t="shared" si="22"/>
        <v>0</v>
      </c>
      <c r="Y61" s="3">
        <f t="shared" si="23"/>
        <v>0</v>
      </c>
      <c r="Z61" s="5">
        <f t="shared" si="24"/>
        <v>0</v>
      </c>
      <c r="AA61" s="3">
        <f t="shared" si="25"/>
        <v>0</v>
      </c>
      <c r="AB61">
        <f t="shared" si="12"/>
        <v>0</v>
      </c>
      <c r="AC61" s="10">
        <f t="shared" si="26"/>
        <v>0</v>
      </c>
      <c r="AD61" s="5">
        <f t="shared" si="27"/>
        <v>0</v>
      </c>
      <c r="AE61" s="5">
        <f t="shared" si="13"/>
        <v>0</v>
      </c>
      <c r="AH61"/>
      <c r="AI61">
        <f t="shared" si="14"/>
        <v>0</v>
      </c>
      <c r="AJ61">
        <f t="shared" si="15"/>
        <v>0</v>
      </c>
    </row>
    <row r="62" spans="1:36" s="3" customFormat="1" x14ac:dyDescent="0.35">
      <c r="A62" s="3">
        <v>81</v>
      </c>
      <c r="B62" s="3" t="s">
        <v>228</v>
      </c>
      <c r="C62" s="3" t="s">
        <v>229</v>
      </c>
      <c r="D62" s="3">
        <v>151543</v>
      </c>
      <c r="E62" s="4"/>
      <c r="F62" s="3">
        <v>10</v>
      </c>
      <c r="G62" s="3">
        <v>10</v>
      </c>
      <c r="H62" s="3">
        <v>8</v>
      </c>
      <c r="J62" s="9">
        <f t="shared" si="16"/>
        <v>0.7</v>
      </c>
      <c r="K62" s="12"/>
      <c r="L62" s="12"/>
      <c r="M62" s="11">
        <f t="shared" si="17"/>
        <v>0</v>
      </c>
      <c r="R62" s="9">
        <f t="shared" si="18"/>
        <v>0</v>
      </c>
      <c r="S62" s="12"/>
      <c r="T62" s="12"/>
      <c r="U62" s="11">
        <f t="shared" si="19"/>
        <v>0</v>
      </c>
      <c r="V62" s="3">
        <f t="shared" si="20"/>
        <v>1</v>
      </c>
      <c r="W62" s="3">
        <f t="shared" si="21"/>
        <v>0</v>
      </c>
      <c r="X62" s="3">
        <f t="shared" si="22"/>
        <v>0</v>
      </c>
      <c r="Y62" s="3">
        <f t="shared" si="23"/>
        <v>0</v>
      </c>
      <c r="Z62" s="5">
        <f t="shared" si="24"/>
        <v>1</v>
      </c>
      <c r="AA62" s="3">
        <f t="shared" si="25"/>
        <v>0</v>
      </c>
      <c r="AB62">
        <f t="shared" si="12"/>
        <v>1</v>
      </c>
      <c r="AC62" s="10">
        <f t="shared" si="26"/>
        <v>0.7</v>
      </c>
      <c r="AD62" s="5">
        <f t="shared" si="27"/>
        <v>0</v>
      </c>
      <c r="AE62" s="5">
        <f t="shared" si="13"/>
        <v>0</v>
      </c>
      <c r="AH62"/>
      <c r="AI62">
        <f t="shared" si="14"/>
        <v>1</v>
      </c>
      <c r="AJ62">
        <f t="shared" si="15"/>
        <v>0</v>
      </c>
    </row>
    <row r="63" spans="1:36" s="3" customFormat="1" x14ac:dyDescent="0.35">
      <c r="A63" s="3">
        <v>11</v>
      </c>
      <c r="B63" s="3" t="s">
        <v>39</v>
      </c>
      <c r="C63" s="3" t="s">
        <v>40</v>
      </c>
      <c r="D63" s="3">
        <v>151682</v>
      </c>
      <c r="E63" s="4">
        <v>8</v>
      </c>
      <c r="F63" s="3">
        <v>10</v>
      </c>
      <c r="G63" s="3">
        <v>10</v>
      </c>
      <c r="H63" s="3">
        <v>10</v>
      </c>
      <c r="I63" s="3">
        <v>10</v>
      </c>
      <c r="J63" s="9">
        <f t="shared" si="16"/>
        <v>1</v>
      </c>
      <c r="K63" s="12">
        <v>20</v>
      </c>
      <c r="L63" s="12">
        <v>15</v>
      </c>
      <c r="M63" s="11">
        <f t="shared" si="17"/>
        <v>3.5</v>
      </c>
      <c r="N63" s="3">
        <v>10</v>
      </c>
      <c r="O63" s="3">
        <v>8</v>
      </c>
      <c r="P63" s="3">
        <v>10</v>
      </c>
      <c r="Q63" s="3">
        <v>10</v>
      </c>
      <c r="R63" s="9">
        <f t="shared" si="18"/>
        <v>0.95</v>
      </c>
      <c r="S63" s="12">
        <v>18</v>
      </c>
      <c r="T63" s="12">
        <v>7</v>
      </c>
      <c r="U63" s="11">
        <f t="shared" si="19"/>
        <v>2.5</v>
      </c>
      <c r="V63" s="3">
        <f t="shared" si="20"/>
        <v>1</v>
      </c>
      <c r="W63" s="3">
        <f t="shared" si="21"/>
        <v>1</v>
      </c>
      <c r="X63" s="3">
        <f t="shared" si="22"/>
        <v>1</v>
      </c>
      <c r="Y63" s="3">
        <f t="shared" si="23"/>
        <v>1</v>
      </c>
      <c r="Z63" s="5">
        <f t="shared" si="24"/>
        <v>4</v>
      </c>
      <c r="AA63" s="3">
        <f t="shared" si="25"/>
        <v>1</v>
      </c>
      <c r="AB63">
        <f t="shared" si="12"/>
        <v>1</v>
      </c>
      <c r="AC63" s="10">
        <f t="shared" si="26"/>
        <v>7.9550000000000001</v>
      </c>
      <c r="AD63" s="5">
        <f t="shared" si="27"/>
        <v>7.9550000000000001</v>
      </c>
      <c r="AE63" s="5">
        <f t="shared" si="13"/>
        <v>8.4179894179894177</v>
      </c>
      <c r="AF63" s="3">
        <v>18</v>
      </c>
      <c r="AH63"/>
      <c r="AI63">
        <f t="shared" si="14"/>
        <v>1</v>
      </c>
      <c r="AJ63">
        <f t="shared" si="15"/>
        <v>1</v>
      </c>
    </row>
    <row r="64" spans="1:36" s="16" customFormat="1" x14ac:dyDescent="0.35">
      <c r="A64" s="16">
        <v>54</v>
      </c>
      <c r="B64" s="16" t="s">
        <v>161</v>
      </c>
      <c r="C64" s="16" t="s">
        <v>162</v>
      </c>
      <c r="D64" s="16">
        <v>151698</v>
      </c>
      <c r="E64" s="17">
        <v>4</v>
      </c>
      <c r="J64" s="18">
        <f t="shared" si="16"/>
        <v>0</v>
      </c>
      <c r="K64" s="16">
        <v>1</v>
      </c>
      <c r="M64" s="19">
        <f t="shared" si="17"/>
        <v>0.1</v>
      </c>
      <c r="R64" s="18">
        <f t="shared" si="18"/>
        <v>0</v>
      </c>
      <c r="S64" s="16">
        <v>1</v>
      </c>
      <c r="T64" s="16">
        <v>1</v>
      </c>
      <c r="U64" s="19">
        <f t="shared" si="19"/>
        <v>0.2</v>
      </c>
      <c r="V64" s="16">
        <f t="shared" si="20"/>
        <v>0</v>
      </c>
      <c r="W64" s="16">
        <f t="shared" si="21"/>
        <v>0</v>
      </c>
      <c r="X64" s="16">
        <f t="shared" si="22"/>
        <v>0</v>
      </c>
      <c r="Y64" s="16">
        <f t="shared" si="23"/>
        <v>0</v>
      </c>
      <c r="Z64" s="19">
        <f t="shared" si="24"/>
        <v>0</v>
      </c>
      <c r="AA64" s="16">
        <f t="shared" si="25"/>
        <v>0</v>
      </c>
      <c r="AB64" s="16">
        <f t="shared" si="12"/>
        <v>1</v>
      </c>
      <c r="AC64" s="20">
        <f t="shared" si="26"/>
        <v>0.67000000000000015</v>
      </c>
      <c r="AD64" s="19">
        <f t="shared" si="27"/>
        <v>0</v>
      </c>
      <c r="AE64" s="19">
        <f t="shared" si="13"/>
        <v>0</v>
      </c>
      <c r="AI64" s="16">
        <f t="shared" si="14"/>
        <v>0</v>
      </c>
      <c r="AJ64" s="16">
        <f t="shared" si="15"/>
        <v>0</v>
      </c>
    </row>
    <row r="65" spans="1:36" s="16" customFormat="1" x14ac:dyDescent="0.35">
      <c r="A65" s="16">
        <v>4</v>
      </c>
      <c r="B65" s="16" t="s">
        <v>16</v>
      </c>
      <c r="C65" s="16" t="s">
        <v>17</v>
      </c>
      <c r="D65" s="16">
        <v>151665</v>
      </c>
      <c r="E65" s="17">
        <v>9</v>
      </c>
      <c r="F65" s="16">
        <v>9</v>
      </c>
      <c r="G65" s="16">
        <v>9</v>
      </c>
      <c r="H65" s="16">
        <v>10</v>
      </c>
      <c r="I65" s="16">
        <v>10</v>
      </c>
      <c r="J65" s="18">
        <f t="shared" si="16"/>
        <v>0.95</v>
      </c>
      <c r="K65" s="16">
        <v>18</v>
      </c>
      <c r="L65" s="16">
        <v>14</v>
      </c>
      <c r="M65" s="19">
        <f t="shared" si="17"/>
        <v>3.2</v>
      </c>
      <c r="N65" s="16">
        <v>10</v>
      </c>
      <c r="O65" s="16">
        <v>9</v>
      </c>
      <c r="P65" s="16">
        <v>10</v>
      </c>
      <c r="Q65" s="16">
        <v>9</v>
      </c>
      <c r="R65" s="18">
        <f t="shared" si="18"/>
        <v>0.95</v>
      </c>
      <c r="S65" s="16">
        <v>16</v>
      </c>
      <c r="T65" s="16">
        <v>12</v>
      </c>
      <c r="U65" s="19">
        <f t="shared" si="19"/>
        <v>2.8</v>
      </c>
      <c r="V65" s="16">
        <f t="shared" si="20"/>
        <v>1</v>
      </c>
      <c r="W65" s="16">
        <f t="shared" si="21"/>
        <v>1</v>
      </c>
      <c r="X65" s="16">
        <f t="shared" si="22"/>
        <v>1</v>
      </c>
      <c r="Y65" s="16">
        <f t="shared" si="23"/>
        <v>1</v>
      </c>
      <c r="Z65" s="19">
        <f t="shared" si="24"/>
        <v>4</v>
      </c>
      <c r="AA65" s="16">
        <f t="shared" si="25"/>
        <v>1</v>
      </c>
      <c r="AB65" s="16">
        <f t="shared" si="12"/>
        <v>1</v>
      </c>
      <c r="AC65" s="20">
        <f t="shared" si="26"/>
        <v>8.01</v>
      </c>
      <c r="AD65" s="19">
        <f t="shared" si="27"/>
        <v>8.01</v>
      </c>
      <c r="AE65" s="19">
        <f t="shared" si="13"/>
        <v>8.4761904761904763</v>
      </c>
      <c r="AG65" s="16">
        <v>10</v>
      </c>
      <c r="AI65" s="16">
        <f t="shared" si="14"/>
        <v>1</v>
      </c>
      <c r="AJ65" s="16">
        <f t="shared" si="15"/>
        <v>1</v>
      </c>
    </row>
    <row r="66" spans="1:36" s="3" customFormat="1" x14ac:dyDescent="0.35">
      <c r="A66" s="3">
        <v>11</v>
      </c>
      <c r="B66" s="3" t="s">
        <v>41</v>
      </c>
      <c r="C66" s="3" t="s">
        <v>42</v>
      </c>
      <c r="D66" s="3">
        <v>151740</v>
      </c>
      <c r="E66" s="4">
        <v>4</v>
      </c>
      <c r="F66" s="3">
        <v>10</v>
      </c>
      <c r="G66" s="3">
        <v>10</v>
      </c>
      <c r="H66" s="3">
        <v>10</v>
      </c>
      <c r="I66" s="3">
        <v>10</v>
      </c>
      <c r="J66" s="9">
        <f t="shared" si="16"/>
        <v>1</v>
      </c>
      <c r="K66" s="12">
        <v>20</v>
      </c>
      <c r="L66" s="12">
        <v>15</v>
      </c>
      <c r="M66" s="11">
        <f t="shared" si="17"/>
        <v>3.5</v>
      </c>
      <c r="N66" s="3">
        <v>10</v>
      </c>
      <c r="O66" s="3">
        <v>8</v>
      </c>
      <c r="P66" s="3">
        <v>10</v>
      </c>
      <c r="Q66" s="3">
        <v>10</v>
      </c>
      <c r="R66" s="9">
        <f t="shared" si="18"/>
        <v>0.95</v>
      </c>
      <c r="S66" s="12">
        <v>17</v>
      </c>
      <c r="T66" s="12">
        <v>12</v>
      </c>
      <c r="U66" s="11">
        <f t="shared" si="19"/>
        <v>2.9</v>
      </c>
      <c r="V66" s="3">
        <f t="shared" si="20"/>
        <v>1</v>
      </c>
      <c r="W66" s="3">
        <f t="shared" si="21"/>
        <v>1</v>
      </c>
      <c r="X66" s="3">
        <f t="shared" si="22"/>
        <v>1</v>
      </c>
      <c r="Y66" s="3">
        <f t="shared" si="23"/>
        <v>1</v>
      </c>
      <c r="Z66" s="5">
        <f t="shared" si="24"/>
        <v>4</v>
      </c>
      <c r="AA66" s="3">
        <f t="shared" si="25"/>
        <v>1</v>
      </c>
      <c r="AB66">
        <f t="shared" si="12"/>
        <v>1</v>
      </c>
      <c r="AC66" s="10">
        <f t="shared" si="26"/>
        <v>7.915</v>
      </c>
      <c r="AD66" s="5">
        <f t="shared" si="27"/>
        <v>7.915</v>
      </c>
      <c r="AE66" s="5">
        <f t="shared" si="13"/>
        <v>8.3756613756613767</v>
      </c>
      <c r="AF66" s="3">
        <v>19</v>
      </c>
      <c r="AH66"/>
      <c r="AI66">
        <f t="shared" si="14"/>
        <v>1</v>
      </c>
      <c r="AJ66">
        <f t="shared" si="15"/>
        <v>1</v>
      </c>
    </row>
    <row r="67" spans="1:36" s="16" customFormat="1" x14ac:dyDescent="0.35">
      <c r="A67" s="16">
        <v>7</v>
      </c>
      <c r="B67" s="16" t="s">
        <v>26</v>
      </c>
      <c r="C67" s="16" t="s">
        <v>27</v>
      </c>
      <c r="D67" s="16">
        <v>151749</v>
      </c>
      <c r="E67" s="17">
        <v>5</v>
      </c>
      <c r="F67" s="16">
        <v>10</v>
      </c>
      <c r="G67" s="16">
        <v>10</v>
      </c>
      <c r="H67" s="16">
        <v>10</v>
      </c>
      <c r="I67" s="16">
        <v>10</v>
      </c>
      <c r="J67" s="18">
        <f t="shared" si="16"/>
        <v>1</v>
      </c>
      <c r="K67" s="16">
        <v>18</v>
      </c>
      <c r="L67" s="16">
        <v>18</v>
      </c>
      <c r="M67" s="19">
        <f t="shared" si="17"/>
        <v>3.6</v>
      </c>
      <c r="N67" s="16">
        <v>10</v>
      </c>
      <c r="O67" s="16">
        <v>10</v>
      </c>
      <c r="P67" s="16">
        <v>10</v>
      </c>
      <c r="Q67" s="16">
        <v>10</v>
      </c>
      <c r="R67" s="18">
        <f t="shared" si="18"/>
        <v>1</v>
      </c>
      <c r="S67" s="16">
        <v>16</v>
      </c>
      <c r="T67" s="16">
        <v>2</v>
      </c>
      <c r="U67" s="19">
        <f t="shared" si="19"/>
        <v>1.8</v>
      </c>
      <c r="V67" s="16">
        <f t="shared" si="20"/>
        <v>1</v>
      </c>
      <c r="W67" s="16">
        <f t="shared" si="21"/>
        <v>1</v>
      </c>
      <c r="X67" s="16">
        <f t="shared" si="22"/>
        <v>1</v>
      </c>
      <c r="Y67" s="16">
        <f t="shared" si="23"/>
        <v>1</v>
      </c>
      <c r="Z67" s="19">
        <f t="shared" si="24"/>
        <v>4</v>
      </c>
      <c r="AA67" s="16">
        <f t="shared" si="25"/>
        <v>1</v>
      </c>
      <c r="AB67" s="16">
        <f t="shared" si="12"/>
        <v>1</v>
      </c>
      <c r="AC67" s="20">
        <f t="shared" si="26"/>
        <v>7.1599999999999993</v>
      </c>
      <c r="AD67" s="21">
        <f t="shared" si="27"/>
        <v>7.1599999999999993</v>
      </c>
      <c r="AE67" s="19">
        <f t="shared" si="13"/>
        <v>7.5767195767195767</v>
      </c>
      <c r="AF67" s="16">
        <v>20</v>
      </c>
      <c r="AG67" s="16">
        <v>11</v>
      </c>
      <c r="AI67" s="16">
        <f t="shared" si="14"/>
        <v>1</v>
      </c>
      <c r="AJ67" s="16">
        <f t="shared" si="15"/>
        <v>1</v>
      </c>
    </row>
    <row r="68" spans="1:36" s="3" customFormat="1" x14ac:dyDescent="0.35">
      <c r="A68"/>
      <c r="B68" t="s">
        <v>282</v>
      </c>
      <c r="C68" t="s">
        <v>283</v>
      </c>
      <c r="D68">
        <v>151697</v>
      </c>
      <c r="E68" s="4">
        <v>8</v>
      </c>
      <c r="F68"/>
      <c r="G68"/>
      <c r="H68"/>
      <c r="I68"/>
      <c r="J68" s="8">
        <f t="shared" si="16"/>
        <v>0</v>
      </c>
      <c r="K68" s="12">
        <v>0</v>
      </c>
      <c r="L68" s="12"/>
      <c r="M68" s="11">
        <f t="shared" si="17"/>
        <v>0</v>
      </c>
      <c r="N68"/>
      <c r="O68"/>
      <c r="P68"/>
      <c r="Q68"/>
      <c r="R68" s="8">
        <f t="shared" si="18"/>
        <v>0</v>
      </c>
      <c r="S68" s="12">
        <v>1</v>
      </c>
      <c r="T68" s="12"/>
      <c r="U68" s="11">
        <f t="shared" si="19"/>
        <v>0.1</v>
      </c>
      <c r="V68">
        <f t="shared" si="20"/>
        <v>0</v>
      </c>
      <c r="W68">
        <f t="shared" si="21"/>
        <v>0</v>
      </c>
      <c r="X68">
        <f t="shared" si="22"/>
        <v>0</v>
      </c>
      <c r="Y68">
        <f t="shared" si="23"/>
        <v>0</v>
      </c>
      <c r="Z68" s="6">
        <f t="shared" si="24"/>
        <v>0</v>
      </c>
      <c r="AA68">
        <f t="shared" si="25"/>
        <v>0</v>
      </c>
      <c r="AB68">
        <f t="shared" si="12"/>
        <v>1</v>
      </c>
      <c r="AC68" s="10">
        <f t="shared" si="26"/>
        <v>0.89</v>
      </c>
      <c r="AD68" s="6">
        <f t="shared" si="27"/>
        <v>0</v>
      </c>
      <c r="AE68" s="5">
        <f t="shared" si="13"/>
        <v>0</v>
      </c>
      <c r="AH68"/>
      <c r="AI68">
        <f t="shared" si="14"/>
        <v>0</v>
      </c>
      <c r="AJ68">
        <f t="shared" si="15"/>
        <v>0</v>
      </c>
    </row>
    <row r="69" spans="1:36" s="16" customFormat="1" x14ac:dyDescent="0.35">
      <c r="A69" s="16">
        <v>17</v>
      </c>
      <c r="B69" s="16" t="s">
        <v>62</v>
      </c>
      <c r="C69" s="16" t="s">
        <v>63</v>
      </c>
      <c r="D69" s="16">
        <v>151681</v>
      </c>
      <c r="E69" s="17">
        <v>10</v>
      </c>
      <c r="F69" s="16">
        <v>6</v>
      </c>
      <c r="G69" s="16">
        <v>7</v>
      </c>
      <c r="H69" s="16">
        <v>10</v>
      </c>
      <c r="I69" s="16">
        <v>10</v>
      </c>
      <c r="J69" s="18">
        <f t="shared" si="16"/>
        <v>0.82499999999999996</v>
      </c>
      <c r="K69" s="16">
        <v>18</v>
      </c>
      <c r="L69" s="16">
        <v>10</v>
      </c>
      <c r="M69" s="19">
        <f t="shared" si="17"/>
        <v>2.8</v>
      </c>
      <c r="N69" s="16">
        <v>9</v>
      </c>
      <c r="O69" s="16">
        <v>10</v>
      </c>
      <c r="P69" s="16">
        <v>4</v>
      </c>
      <c r="Q69" s="16">
        <v>8</v>
      </c>
      <c r="R69" s="18">
        <f t="shared" si="18"/>
        <v>0.77500000000000002</v>
      </c>
      <c r="S69" s="16">
        <v>4</v>
      </c>
      <c r="T69" s="16">
        <v>12</v>
      </c>
      <c r="U69" s="19">
        <f t="shared" si="19"/>
        <v>1.6</v>
      </c>
      <c r="V69" s="16">
        <f t="shared" si="20"/>
        <v>1</v>
      </c>
      <c r="W69" s="16">
        <f t="shared" si="21"/>
        <v>1</v>
      </c>
      <c r="X69" s="16">
        <f t="shared" si="22"/>
        <v>1</v>
      </c>
      <c r="Y69" s="16">
        <f t="shared" si="23"/>
        <v>1</v>
      </c>
      <c r="Z69" s="19">
        <f t="shared" si="24"/>
        <v>4</v>
      </c>
      <c r="AA69" s="16">
        <f t="shared" si="25"/>
        <v>1</v>
      </c>
      <c r="AB69" s="16">
        <f t="shared" si="12"/>
        <v>1</v>
      </c>
      <c r="AC69" s="20">
        <f t="shared" si="26"/>
        <v>6.4</v>
      </c>
      <c r="AD69" s="19">
        <f t="shared" si="27"/>
        <v>6.4</v>
      </c>
      <c r="AE69" s="19">
        <f t="shared" si="13"/>
        <v>6.772486772486773</v>
      </c>
      <c r="AG69" s="16">
        <v>12</v>
      </c>
      <c r="AI69" s="16">
        <f t="shared" si="14"/>
        <v>1</v>
      </c>
      <c r="AJ69" s="16">
        <f t="shared" si="15"/>
        <v>1</v>
      </c>
    </row>
    <row r="70" spans="1:36" s="16" customFormat="1" x14ac:dyDescent="0.35">
      <c r="A70" s="16">
        <v>45</v>
      </c>
      <c r="B70" s="16" t="s">
        <v>141</v>
      </c>
      <c r="C70" s="16" t="s">
        <v>142</v>
      </c>
      <c r="D70" s="16">
        <v>151664</v>
      </c>
      <c r="E70" s="17">
        <v>8</v>
      </c>
      <c r="F70" s="16">
        <v>10</v>
      </c>
      <c r="G70" s="16">
        <v>8</v>
      </c>
      <c r="H70" s="16">
        <v>9</v>
      </c>
      <c r="I70" s="16">
        <v>10</v>
      </c>
      <c r="J70" s="18">
        <f t="shared" ref="J70:J101" si="28">(F70+G70+H70+I70)/40</f>
        <v>0.92500000000000004</v>
      </c>
      <c r="K70" s="16">
        <v>20</v>
      </c>
      <c r="L70" s="16">
        <v>1</v>
      </c>
      <c r="M70" s="19">
        <f t="shared" ref="M70:M101" si="29">(K70+L70)/10</f>
        <v>2.1</v>
      </c>
      <c r="N70" s="16">
        <v>9</v>
      </c>
      <c r="O70" s="16">
        <v>10</v>
      </c>
      <c r="P70" s="16">
        <v>9</v>
      </c>
      <c r="Q70" s="16">
        <v>9</v>
      </c>
      <c r="R70" s="18">
        <f t="shared" ref="R70:R101" si="30">(N70+O70+P70+Q70)/40</f>
        <v>0.92500000000000004</v>
      </c>
      <c r="S70" s="16">
        <v>3</v>
      </c>
      <c r="T70" s="16">
        <v>2</v>
      </c>
      <c r="U70" s="19">
        <f t="shared" ref="U70:U101" si="31">(S70+T70)/10</f>
        <v>0.5</v>
      </c>
      <c r="V70" s="16">
        <f t="shared" ref="V70:V101" si="32">IF(J70&lt;0.5,0,1)</f>
        <v>1</v>
      </c>
      <c r="W70" s="16">
        <f t="shared" ref="W70:W101" si="33">IF(M70&lt;1.5,0,1)</f>
        <v>1</v>
      </c>
      <c r="X70" s="16">
        <f t="shared" ref="X70:X101" si="34">IF(R70&lt;0.5,0,1)</f>
        <v>1</v>
      </c>
      <c r="Y70" s="16">
        <f t="shared" ref="Y70:Y101" si="35">IF(U70&lt;1.5,0,1)</f>
        <v>0</v>
      </c>
      <c r="Z70" s="19">
        <f t="shared" ref="Z70:Z101" si="36">SUM(V70:Y70)</f>
        <v>3</v>
      </c>
      <c r="AA70" s="16">
        <f t="shared" ref="AA70:AA101" si="37">IF(Z70=4,1,0)</f>
        <v>0</v>
      </c>
      <c r="AB70" s="16">
        <f t="shared" si="12"/>
        <v>1</v>
      </c>
      <c r="AC70" s="20">
        <f t="shared" ref="AC70:AC101" si="38">IF(E70&gt;0,0.1*E70+0.9*(J70+M70+R70+U70),J70+M70+R70+U70)</f>
        <v>4.8049999999999997</v>
      </c>
      <c r="AD70" s="19">
        <f t="shared" ref="AD70:AD101" si="39">IF(AA70=1,AC70,0)</f>
        <v>0</v>
      </c>
      <c r="AE70" s="19">
        <f t="shared" si="13"/>
        <v>0</v>
      </c>
      <c r="AI70" s="16">
        <f t="shared" si="14"/>
        <v>1</v>
      </c>
      <c r="AJ70" s="16">
        <f t="shared" si="15"/>
        <v>0</v>
      </c>
    </row>
    <row r="71" spans="1:36" s="3" customFormat="1" x14ac:dyDescent="0.35">
      <c r="A71" s="3">
        <v>41</v>
      </c>
      <c r="B71" s="3" t="s">
        <v>131</v>
      </c>
      <c r="C71" s="3" t="s">
        <v>132</v>
      </c>
      <c r="D71" s="3">
        <v>151444</v>
      </c>
      <c r="E71" s="4"/>
      <c r="F71" s="3">
        <v>10</v>
      </c>
      <c r="G71" s="3">
        <v>7</v>
      </c>
      <c r="H71" s="3">
        <v>9</v>
      </c>
      <c r="I71" s="3">
        <v>7.5</v>
      </c>
      <c r="J71" s="9">
        <f t="shared" si="28"/>
        <v>0.83750000000000002</v>
      </c>
      <c r="K71" s="12">
        <v>18</v>
      </c>
      <c r="L71" s="12">
        <v>14</v>
      </c>
      <c r="M71" s="11">
        <f t="shared" si="29"/>
        <v>3.2</v>
      </c>
      <c r="N71" s="3">
        <v>10</v>
      </c>
      <c r="O71" s="3">
        <v>10</v>
      </c>
      <c r="P71" s="3">
        <v>9</v>
      </c>
      <c r="Q71" s="3">
        <v>10</v>
      </c>
      <c r="R71" s="9">
        <f t="shared" si="30"/>
        <v>0.97499999999999998</v>
      </c>
      <c r="S71" s="12">
        <v>20</v>
      </c>
      <c r="T71" s="12">
        <v>18</v>
      </c>
      <c r="U71" s="11">
        <f t="shared" si="31"/>
        <v>3.8</v>
      </c>
      <c r="V71" s="3">
        <f t="shared" si="32"/>
        <v>1</v>
      </c>
      <c r="W71" s="3">
        <f t="shared" si="33"/>
        <v>1</v>
      </c>
      <c r="X71" s="3">
        <f t="shared" si="34"/>
        <v>1</v>
      </c>
      <c r="Y71" s="3">
        <f t="shared" si="35"/>
        <v>1</v>
      </c>
      <c r="Z71" s="5">
        <f t="shared" si="36"/>
        <v>4</v>
      </c>
      <c r="AA71" s="3">
        <f t="shared" si="37"/>
        <v>1</v>
      </c>
      <c r="AB71">
        <f t="shared" ref="AB71:AB134" si="40">IF(AC71&gt;0,1,0)</f>
        <v>1</v>
      </c>
      <c r="AC71" s="10">
        <f t="shared" si="38"/>
        <v>8.8125</v>
      </c>
      <c r="AD71" s="14">
        <f t="shared" si="39"/>
        <v>8.8125</v>
      </c>
      <c r="AE71" s="5">
        <f t="shared" ref="AE71:AE134" si="41">AD71*10/$AD$3</f>
        <v>9.325396825396826</v>
      </c>
      <c r="AF71" s="3">
        <v>21</v>
      </c>
      <c r="AH71"/>
      <c r="AI71">
        <f t="shared" ref="AI71:AI134" si="42">IF(Z71&gt;0,1,0)</f>
        <v>1</v>
      </c>
      <c r="AJ71">
        <f t="shared" ref="AJ71:AJ134" si="43">IF(AD71&gt;0,1,0)</f>
        <v>1</v>
      </c>
    </row>
    <row r="72" spans="1:36" s="3" customFormat="1" x14ac:dyDescent="0.35">
      <c r="A72" s="3">
        <v>77</v>
      </c>
      <c r="B72" s="3" t="s">
        <v>216</v>
      </c>
      <c r="C72" s="3" t="s">
        <v>217</v>
      </c>
      <c r="D72" s="3">
        <v>151442</v>
      </c>
      <c r="E72" s="4"/>
      <c r="F72" s="3">
        <v>8</v>
      </c>
      <c r="G72" s="3">
        <v>7</v>
      </c>
      <c r="H72" s="3">
        <v>10</v>
      </c>
      <c r="I72" s="3">
        <v>10</v>
      </c>
      <c r="J72" s="9">
        <f t="shared" si="28"/>
        <v>0.875</v>
      </c>
      <c r="K72" s="12"/>
      <c r="L72" s="12"/>
      <c r="M72" s="11">
        <f t="shared" si="29"/>
        <v>0</v>
      </c>
      <c r="N72" s="3">
        <v>10</v>
      </c>
      <c r="O72" s="3">
        <v>9</v>
      </c>
      <c r="P72" s="3">
        <v>7</v>
      </c>
      <c r="Q72" s="3">
        <v>9</v>
      </c>
      <c r="R72" s="9">
        <f t="shared" si="30"/>
        <v>0.875</v>
      </c>
      <c r="S72" s="12"/>
      <c r="T72" s="12"/>
      <c r="U72" s="11">
        <f t="shared" si="31"/>
        <v>0</v>
      </c>
      <c r="V72" s="3">
        <f t="shared" si="32"/>
        <v>1</v>
      </c>
      <c r="W72" s="3">
        <f t="shared" si="33"/>
        <v>0</v>
      </c>
      <c r="X72" s="3">
        <f t="shared" si="34"/>
        <v>1</v>
      </c>
      <c r="Y72" s="3">
        <f t="shared" si="35"/>
        <v>0</v>
      </c>
      <c r="Z72" s="5">
        <f t="shared" si="36"/>
        <v>2</v>
      </c>
      <c r="AA72" s="3">
        <f t="shared" si="37"/>
        <v>0</v>
      </c>
      <c r="AB72">
        <f t="shared" si="40"/>
        <v>1</v>
      </c>
      <c r="AC72" s="10">
        <f t="shared" si="38"/>
        <v>1.75</v>
      </c>
      <c r="AD72" s="5">
        <f t="shared" si="39"/>
        <v>0</v>
      </c>
      <c r="AE72" s="5">
        <f t="shared" si="41"/>
        <v>0</v>
      </c>
      <c r="AH72"/>
      <c r="AI72">
        <f t="shared" si="42"/>
        <v>1</v>
      </c>
      <c r="AJ72">
        <f t="shared" si="43"/>
        <v>0</v>
      </c>
    </row>
    <row r="73" spans="1:36" s="3" customFormat="1" x14ac:dyDescent="0.35">
      <c r="A73" s="3">
        <v>49</v>
      </c>
      <c r="B73" s="3" t="s">
        <v>153</v>
      </c>
      <c r="C73" s="3" t="s">
        <v>154</v>
      </c>
      <c r="D73" s="3">
        <v>151738</v>
      </c>
      <c r="E73" s="4">
        <v>7</v>
      </c>
      <c r="F73" s="3">
        <v>0</v>
      </c>
      <c r="J73" s="9">
        <f t="shared" si="28"/>
        <v>0</v>
      </c>
      <c r="K73" s="12">
        <v>8</v>
      </c>
      <c r="L73" s="12">
        <v>2</v>
      </c>
      <c r="M73" s="11">
        <f t="shared" si="29"/>
        <v>1</v>
      </c>
      <c r="R73" s="9">
        <f t="shared" si="30"/>
        <v>0</v>
      </c>
      <c r="S73" s="12"/>
      <c r="T73" s="12"/>
      <c r="U73" s="11">
        <f t="shared" si="31"/>
        <v>0</v>
      </c>
      <c r="V73" s="3">
        <f t="shared" si="32"/>
        <v>0</v>
      </c>
      <c r="W73" s="3">
        <f t="shared" si="33"/>
        <v>0</v>
      </c>
      <c r="X73" s="3">
        <f t="shared" si="34"/>
        <v>0</v>
      </c>
      <c r="Y73" s="3">
        <f t="shared" si="35"/>
        <v>0</v>
      </c>
      <c r="Z73" s="5">
        <f t="shared" si="36"/>
        <v>0</v>
      </c>
      <c r="AA73" s="3">
        <f t="shared" si="37"/>
        <v>0</v>
      </c>
      <c r="AB73">
        <f t="shared" si="40"/>
        <v>1</v>
      </c>
      <c r="AC73" s="10">
        <f t="shared" si="38"/>
        <v>1.6</v>
      </c>
      <c r="AD73" s="5">
        <f t="shared" si="39"/>
        <v>0</v>
      </c>
      <c r="AE73" s="5">
        <f t="shared" si="41"/>
        <v>0</v>
      </c>
      <c r="AH73"/>
      <c r="AI73">
        <f t="shared" si="42"/>
        <v>0</v>
      </c>
      <c r="AJ73">
        <f t="shared" si="43"/>
        <v>0</v>
      </c>
    </row>
    <row r="74" spans="1:36" s="16" customFormat="1" x14ac:dyDescent="0.35">
      <c r="A74" s="16">
        <v>79</v>
      </c>
      <c r="B74" s="16" t="s">
        <v>223</v>
      </c>
      <c r="C74" s="16" t="s">
        <v>224</v>
      </c>
      <c r="D74" s="16">
        <v>151720</v>
      </c>
      <c r="E74" s="17">
        <v>8</v>
      </c>
      <c r="H74" s="16">
        <v>9</v>
      </c>
      <c r="J74" s="18">
        <f t="shared" si="28"/>
        <v>0.22500000000000001</v>
      </c>
      <c r="K74" s="16">
        <v>20</v>
      </c>
      <c r="M74" s="19">
        <f t="shared" si="29"/>
        <v>2</v>
      </c>
      <c r="N74" s="16">
        <v>9</v>
      </c>
      <c r="O74" s="16">
        <v>9</v>
      </c>
      <c r="P74" s="16">
        <v>10</v>
      </c>
      <c r="Q74" s="16">
        <v>9</v>
      </c>
      <c r="R74" s="18">
        <f t="shared" si="30"/>
        <v>0.92500000000000004</v>
      </c>
      <c r="S74" s="16">
        <v>12</v>
      </c>
      <c r="T74" s="16">
        <v>12</v>
      </c>
      <c r="U74" s="19">
        <f t="shared" si="31"/>
        <v>2.4</v>
      </c>
      <c r="V74" s="16">
        <f t="shared" si="32"/>
        <v>0</v>
      </c>
      <c r="W74" s="16">
        <f t="shared" si="33"/>
        <v>1</v>
      </c>
      <c r="X74" s="16">
        <f t="shared" si="34"/>
        <v>1</v>
      </c>
      <c r="Y74" s="16">
        <f t="shared" si="35"/>
        <v>1</v>
      </c>
      <c r="Z74" s="19">
        <f t="shared" si="36"/>
        <v>3</v>
      </c>
      <c r="AA74" s="16">
        <f t="shared" si="37"/>
        <v>0</v>
      </c>
      <c r="AB74" s="16">
        <f t="shared" si="40"/>
        <v>1</v>
      </c>
      <c r="AC74" s="20">
        <f t="shared" si="38"/>
        <v>5.7950000000000008</v>
      </c>
      <c r="AD74" s="19">
        <f t="shared" si="39"/>
        <v>0</v>
      </c>
      <c r="AE74" s="19">
        <f t="shared" si="41"/>
        <v>0</v>
      </c>
      <c r="AI74" s="16">
        <f t="shared" si="42"/>
        <v>1</v>
      </c>
      <c r="AJ74" s="16">
        <f t="shared" si="43"/>
        <v>0</v>
      </c>
    </row>
    <row r="75" spans="1:36" s="3" customFormat="1" x14ac:dyDescent="0.35">
      <c r="A75" s="3">
        <v>13</v>
      </c>
      <c r="B75" s="3" t="s">
        <v>47</v>
      </c>
      <c r="C75" s="3" t="s">
        <v>48</v>
      </c>
      <c r="D75" s="3">
        <v>151360</v>
      </c>
      <c r="E75" s="4"/>
      <c r="F75" s="3">
        <v>10</v>
      </c>
      <c r="G75" s="3">
        <v>8</v>
      </c>
      <c r="H75" s="3">
        <v>7</v>
      </c>
      <c r="I75" s="3">
        <v>10</v>
      </c>
      <c r="J75" s="9">
        <f t="shared" si="28"/>
        <v>0.875</v>
      </c>
      <c r="K75" s="12"/>
      <c r="L75" s="12"/>
      <c r="M75" s="11">
        <f t="shared" si="29"/>
        <v>0</v>
      </c>
      <c r="N75" s="3">
        <v>9</v>
      </c>
      <c r="O75" s="3">
        <v>7</v>
      </c>
      <c r="P75" s="3">
        <v>8</v>
      </c>
      <c r="R75" s="9">
        <f t="shared" si="30"/>
        <v>0.6</v>
      </c>
      <c r="S75" s="12"/>
      <c r="T75" s="12"/>
      <c r="U75" s="11">
        <f t="shared" si="31"/>
        <v>0</v>
      </c>
      <c r="V75" s="3">
        <f t="shared" si="32"/>
        <v>1</v>
      </c>
      <c r="W75" s="3">
        <f t="shared" si="33"/>
        <v>0</v>
      </c>
      <c r="X75" s="3">
        <f t="shared" si="34"/>
        <v>1</v>
      </c>
      <c r="Y75" s="3">
        <f t="shared" si="35"/>
        <v>0</v>
      </c>
      <c r="Z75" s="5">
        <f t="shared" si="36"/>
        <v>2</v>
      </c>
      <c r="AA75" s="3">
        <f t="shared" si="37"/>
        <v>0</v>
      </c>
      <c r="AB75">
        <f t="shared" si="40"/>
        <v>1</v>
      </c>
      <c r="AC75" s="10">
        <f t="shared" si="38"/>
        <v>1.4750000000000001</v>
      </c>
      <c r="AD75" s="5">
        <f t="shared" si="39"/>
        <v>0</v>
      </c>
      <c r="AE75" s="5">
        <f t="shared" si="41"/>
        <v>0</v>
      </c>
      <c r="AH75"/>
      <c r="AI75">
        <f t="shared" si="42"/>
        <v>1</v>
      </c>
      <c r="AJ75">
        <f t="shared" si="43"/>
        <v>0</v>
      </c>
    </row>
    <row r="76" spans="1:36" s="16" customFormat="1" x14ac:dyDescent="0.35">
      <c r="A76" s="16">
        <v>63</v>
      </c>
      <c r="B76" s="16" t="s">
        <v>185</v>
      </c>
      <c r="C76" s="16" t="s">
        <v>186</v>
      </c>
      <c r="D76" s="16">
        <v>151409</v>
      </c>
      <c r="E76" s="17"/>
      <c r="F76" s="16">
        <v>7</v>
      </c>
      <c r="G76" s="16">
        <v>10</v>
      </c>
      <c r="H76" s="16">
        <v>10</v>
      </c>
      <c r="I76" s="16">
        <v>10</v>
      </c>
      <c r="J76" s="18">
        <f t="shared" si="28"/>
        <v>0.92500000000000004</v>
      </c>
      <c r="K76" s="16">
        <v>20</v>
      </c>
      <c r="L76" s="16">
        <v>12</v>
      </c>
      <c r="M76" s="19">
        <f t="shared" si="29"/>
        <v>3.2</v>
      </c>
      <c r="N76" s="16">
        <v>8</v>
      </c>
      <c r="O76" s="16">
        <v>8</v>
      </c>
      <c r="P76" s="16">
        <v>8</v>
      </c>
      <c r="Q76" s="16">
        <v>10</v>
      </c>
      <c r="R76" s="18">
        <f t="shared" si="30"/>
        <v>0.85</v>
      </c>
      <c r="S76" s="16">
        <v>5</v>
      </c>
      <c r="T76" s="16">
        <v>4</v>
      </c>
      <c r="U76" s="19">
        <f t="shared" si="31"/>
        <v>0.9</v>
      </c>
      <c r="V76" s="16">
        <f t="shared" si="32"/>
        <v>1</v>
      </c>
      <c r="W76" s="16">
        <f t="shared" si="33"/>
        <v>1</v>
      </c>
      <c r="X76" s="16">
        <f t="shared" si="34"/>
        <v>1</v>
      </c>
      <c r="Y76" s="16">
        <f t="shared" si="35"/>
        <v>0</v>
      </c>
      <c r="Z76" s="19">
        <f t="shared" si="36"/>
        <v>3</v>
      </c>
      <c r="AA76" s="16">
        <f t="shared" si="37"/>
        <v>0</v>
      </c>
      <c r="AB76" s="16">
        <f t="shared" si="40"/>
        <v>1</v>
      </c>
      <c r="AC76" s="20">
        <f t="shared" si="38"/>
        <v>5.875</v>
      </c>
      <c r="AD76" s="19">
        <f t="shared" si="39"/>
        <v>0</v>
      </c>
      <c r="AE76" s="19">
        <f t="shared" si="41"/>
        <v>0</v>
      </c>
      <c r="AI76" s="16">
        <f t="shared" si="42"/>
        <v>1</v>
      </c>
      <c r="AJ76" s="16">
        <f t="shared" si="43"/>
        <v>0</v>
      </c>
    </row>
    <row r="77" spans="1:36" s="16" customFormat="1" x14ac:dyDescent="0.35">
      <c r="A77" s="16">
        <v>84</v>
      </c>
      <c r="B77" s="16" t="s">
        <v>234</v>
      </c>
      <c r="C77" s="16" t="s">
        <v>124</v>
      </c>
      <c r="D77" s="16">
        <v>151389</v>
      </c>
      <c r="E77" s="17"/>
      <c r="I77" s="16">
        <v>7.5</v>
      </c>
      <c r="J77" s="18">
        <f t="shared" si="28"/>
        <v>0.1875</v>
      </c>
      <c r="K77" s="16">
        <v>16</v>
      </c>
      <c r="L77" s="16">
        <v>8</v>
      </c>
      <c r="M77" s="19">
        <f t="shared" si="29"/>
        <v>2.4</v>
      </c>
      <c r="R77" s="18">
        <f t="shared" si="30"/>
        <v>0</v>
      </c>
      <c r="S77" s="16">
        <v>2</v>
      </c>
      <c r="T77" s="16">
        <v>4</v>
      </c>
      <c r="U77" s="19">
        <f t="shared" si="31"/>
        <v>0.6</v>
      </c>
      <c r="V77" s="16">
        <f t="shared" si="32"/>
        <v>0</v>
      </c>
      <c r="W77" s="16">
        <f t="shared" si="33"/>
        <v>1</v>
      </c>
      <c r="X77" s="16">
        <f t="shared" si="34"/>
        <v>0</v>
      </c>
      <c r="Y77" s="16">
        <f t="shared" si="35"/>
        <v>0</v>
      </c>
      <c r="Z77" s="19">
        <f t="shared" si="36"/>
        <v>1</v>
      </c>
      <c r="AA77" s="16">
        <f t="shared" si="37"/>
        <v>0</v>
      </c>
      <c r="AB77" s="16">
        <f t="shared" si="40"/>
        <v>1</v>
      </c>
      <c r="AC77" s="20">
        <f t="shared" si="38"/>
        <v>3.1875</v>
      </c>
      <c r="AD77" s="19">
        <f t="shared" si="39"/>
        <v>0</v>
      </c>
      <c r="AE77" s="19">
        <f t="shared" si="41"/>
        <v>0</v>
      </c>
      <c r="AI77" s="16">
        <f t="shared" si="42"/>
        <v>1</v>
      </c>
      <c r="AJ77" s="16">
        <f t="shared" si="43"/>
        <v>0</v>
      </c>
    </row>
    <row r="78" spans="1:36" s="3" customFormat="1" x14ac:dyDescent="0.35">
      <c r="A78" s="3">
        <v>51</v>
      </c>
      <c r="B78" s="3" t="s">
        <v>156</v>
      </c>
      <c r="C78" s="3" t="s">
        <v>157</v>
      </c>
      <c r="D78" s="3">
        <v>151715</v>
      </c>
      <c r="E78" s="4">
        <v>5</v>
      </c>
      <c r="J78" s="9">
        <f t="shared" si="28"/>
        <v>0</v>
      </c>
      <c r="K78" s="12">
        <v>20</v>
      </c>
      <c r="L78" s="12">
        <v>1</v>
      </c>
      <c r="M78" s="11">
        <f t="shared" si="29"/>
        <v>2.1</v>
      </c>
      <c r="R78" s="9">
        <f t="shared" si="30"/>
        <v>0</v>
      </c>
      <c r="S78" s="12">
        <v>2</v>
      </c>
      <c r="T78" s="12"/>
      <c r="U78" s="11">
        <f t="shared" si="31"/>
        <v>0.2</v>
      </c>
      <c r="V78" s="3">
        <f t="shared" si="32"/>
        <v>0</v>
      </c>
      <c r="W78" s="3">
        <f t="shared" si="33"/>
        <v>1</v>
      </c>
      <c r="X78" s="3">
        <f t="shared" si="34"/>
        <v>0</v>
      </c>
      <c r="Y78" s="3">
        <f t="shared" si="35"/>
        <v>0</v>
      </c>
      <c r="Z78" s="5">
        <f t="shared" si="36"/>
        <v>1</v>
      </c>
      <c r="AA78" s="3">
        <f t="shared" si="37"/>
        <v>0</v>
      </c>
      <c r="AB78">
        <f t="shared" si="40"/>
        <v>1</v>
      </c>
      <c r="AC78" s="10">
        <f t="shared" si="38"/>
        <v>2.5700000000000003</v>
      </c>
      <c r="AD78" s="5">
        <f t="shared" si="39"/>
        <v>0</v>
      </c>
      <c r="AE78" s="5">
        <f t="shared" si="41"/>
        <v>0</v>
      </c>
      <c r="AH78"/>
      <c r="AI78">
        <f t="shared" si="42"/>
        <v>1</v>
      </c>
      <c r="AJ78">
        <f t="shared" si="43"/>
        <v>0</v>
      </c>
    </row>
    <row r="79" spans="1:36" s="3" customFormat="1" x14ac:dyDescent="0.35">
      <c r="A79" s="3">
        <v>84</v>
      </c>
      <c r="B79" s="3" t="s">
        <v>235</v>
      </c>
      <c r="C79" s="3" t="s">
        <v>236</v>
      </c>
      <c r="D79" s="3">
        <v>151451</v>
      </c>
      <c r="E79" s="4"/>
      <c r="I79" s="3">
        <v>7.5</v>
      </c>
      <c r="J79" s="9">
        <f t="shared" si="28"/>
        <v>0.1875</v>
      </c>
      <c r="K79" s="12"/>
      <c r="L79" s="12"/>
      <c r="M79" s="11">
        <f t="shared" si="29"/>
        <v>0</v>
      </c>
      <c r="R79" s="9">
        <f t="shared" si="30"/>
        <v>0</v>
      </c>
      <c r="S79" s="12"/>
      <c r="T79" s="12"/>
      <c r="U79" s="11">
        <f t="shared" si="31"/>
        <v>0</v>
      </c>
      <c r="V79" s="3">
        <f t="shared" si="32"/>
        <v>0</v>
      </c>
      <c r="W79" s="3">
        <f t="shared" si="33"/>
        <v>0</v>
      </c>
      <c r="X79" s="3">
        <f t="shared" si="34"/>
        <v>0</v>
      </c>
      <c r="Y79" s="3">
        <f t="shared" si="35"/>
        <v>0</v>
      </c>
      <c r="Z79" s="5">
        <f t="shared" si="36"/>
        <v>0</v>
      </c>
      <c r="AA79" s="3">
        <f t="shared" si="37"/>
        <v>0</v>
      </c>
      <c r="AB79">
        <f t="shared" si="40"/>
        <v>1</v>
      </c>
      <c r="AC79" s="10">
        <f t="shared" si="38"/>
        <v>0.1875</v>
      </c>
      <c r="AD79" s="5">
        <f t="shared" si="39"/>
        <v>0</v>
      </c>
      <c r="AE79" s="5">
        <f t="shared" si="41"/>
        <v>0</v>
      </c>
      <c r="AH79"/>
      <c r="AI79">
        <f t="shared" si="42"/>
        <v>0</v>
      </c>
      <c r="AJ79">
        <f t="shared" si="43"/>
        <v>0</v>
      </c>
    </row>
    <row r="80" spans="1:36" s="16" customFormat="1" x14ac:dyDescent="0.35">
      <c r="A80" s="16">
        <v>4</v>
      </c>
      <c r="B80" s="16" t="s">
        <v>14</v>
      </c>
      <c r="C80" s="16" t="s">
        <v>15</v>
      </c>
      <c r="D80" s="16">
        <v>151721</v>
      </c>
      <c r="E80" s="17">
        <v>6</v>
      </c>
      <c r="F80" s="16">
        <v>9</v>
      </c>
      <c r="G80" s="16">
        <v>9</v>
      </c>
      <c r="H80" s="16">
        <v>10</v>
      </c>
      <c r="I80" s="16">
        <v>10</v>
      </c>
      <c r="J80" s="18">
        <f t="shared" si="28"/>
        <v>0.95</v>
      </c>
      <c r="K80" s="16">
        <v>18</v>
      </c>
      <c r="L80" s="16">
        <v>12</v>
      </c>
      <c r="M80" s="19">
        <f t="shared" si="29"/>
        <v>3</v>
      </c>
      <c r="N80" s="16">
        <v>10</v>
      </c>
      <c r="O80" s="16">
        <v>9</v>
      </c>
      <c r="P80" s="16">
        <v>10</v>
      </c>
      <c r="Q80" s="16">
        <v>9</v>
      </c>
      <c r="R80" s="18">
        <f t="shared" si="30"/>
        <v>0.95</v>
      </c>
      <c r="S80" s="16">
        <v>3</v>
      </c>
      <c r="T80" s="16">
        <v>4</v>
      </c>
      <c r="U80" s="19">
        <f t="shared" si="31"/>
        <v>0.7</v>
      </c>
      <c r="V80" s="16">
        <f t="shared" si="32"/>
        <v>1</v>
      </c>
      <c r="W80" s="16">
        <f t="shared" si="33"/>
        <v>1</v>
      </c>
      <c r="X80" s="16">
        <f t="shared" si="34"/>
        <v>1</v>
      </c>
      <c r="Y80" s="16">
        <f t="shared" si="35"/>
        <v>0</v>
      </c>
      <c r="Z80" s="19">
        <f t="shared" si="36"/>
        <v>3</v>
      </c>
      <c r="AA80" s="16">
        <f t="shared" si="37"/>
        <v>0</v>
      </c>
      <c r="AB80" s="16">
        <f t="shared" si="40"/>
        <v>1</v>
      </c>
      <c r="AC80" s="20">
        <f t="shared" si="38"/>
        <v>5.6400000000000006</v>
      </c>
      <c r="AD80" s="19">
        <f t="shared" si="39"/>
        <v>0</v>
      </c>
      <c r="AE80" s="19">
        <f t="shared" si="41"/>
        <v>0</v>
      </c>
      <c r="AI80" s="16">
        <f t="shared" si="42"/>
        <v>1</v>
      </c>
      <c r="AJ80" s="16">
        <f t="shared" si="43"/>
        <v>0</v>
      </c>
    </row>
    <row r="81" spans="1:36" s="16" customFormat="1" x14ac:dyDescent="0.35">
      <c r="A81" s="16">
        <v>3</v>
      </c>
      <c r="B81" s="16" t="s">
        <v>12</v>
      </c>
      <c r="C81" s="16" t="s">
        <v>13</v>
      </c>
      <c r="D81" s="16">
        <v>151671</v>
      </c>
      <c r="E81" s="17">
        <v>5</v>
      </c>
      <c r="F81" s="16">
        <v>7</v>
      </c>
      <c r="G81" s="16">
        <v>8</v>
      </c>
      <c r="H81" s="16">
        <v>7</v>
      </c>
      <c r="I81" s="16">
        <v>2.5</v>
      </c>
      <c r="J81" s="18">
        <f t="shared" si="28"/>
        <v>0.61250000000000004</v>
      </c>
      <c r="K81" s="16">
        <v>14</v>
      </c>
      <c r="L81" s="16">
        <v>4</v>
      </c>
      <c r="M81" s="19">
        <f t="shared" si="29"/>
        <v>1.8</v>
      </c>
      <c r="N81" s="16">
        <v>4</v>
      </c>
      <c r="O81" s="16">
        <v>10</v>
      </c>
      <c r="P81" s="16">
        <v>10</v>
      </c>
      <c r="Q81" s="16">
        <v>9</v>
      </c>
      <c r="R81" s="18">
        <f t="shared" si="30"/>
        <v>0.82499999999999996</v>
      </c>
      <c r="S81" s="16">
        <v>3</v>
      </c>
      <c r="T81" s="16">
        <v>1</v>
      </c>
      <c r="U81" s="19">
        <f t="shared" si="31"/>
        <v>0.4</v>
      </c>
      <c r="V81" s="16">
        <f t="shared" si="32"/>
        <v>1</v>
      </c>
      <c r="W81" s="16">
        <f t="shared" si="33"/>
        <v>1</v>
      </c>
      <c r="X81" s="16">
        <f t="shared" si="34"/>
        <v>1</v>
      </c>
      <c r="Y81" s="16">
        <f t="shared" si="35"/>
        <v>0</v>
      </c>
      <c r="Z81" s="19">
        <f t="shared" si="36"/>
        <v>3</v>
      </c>
      <c r="AA81" s="16">
        <f t="shared" si="37"/>
        <v>0</v>
      </c>
      <c r="AB81" s="16">
        <f t="shared" si="40"/>
        <v>1</v>
      </c>
      <c r="AC81" s="20">
        <f t="shared" si="38"/>
        <v>3.7737499999999997</v>
      </c>
      <c r="AD81" s="19">
        <f t="shared" si="39"/>
        <v>0</v>
      </c>
      <c r="AE81" s="19">
        <f t="shared" si="41"/>
        <v>0</v>
      </c>
      <c r="AI81" s="16">
        <f t="shared" si="42"/>
        <v>1</v>
      </c>
      <c r="AJ81" s="16">
        <f t="shared" si="43"/>
        <v>0</v>
      </c>
    </row>
    <row r="82" spans="1:36" s="16" customFormat="1" x14ac:dyDescent="0.35">
      <c r="A82" s="16">
        <v>35</v>
      </c>
      <c r="B82" s="16" t="s">
        <v>110</v>
      </c>
      <c r="C82" s="16" t="s">
        <v>111</v>
      </c>
      <c r="D82" s="16">
        <v>151643</v>
      </c>
      <c r="E82" s="17">
        <v>9</v>
      </c>
      <c r="F82" s="16">
        <v>10</v>
      </c>
      <c r="G82" s="16">
        <v>10</v>
      </c>
      <c r="H82" s="16">
        <v>10</v>
      </c>
      <c r="I82" s="16">
        <v>10</v>
      </c>
      <c r="J82" s="18">
        <f t="shared" si="28"/>
        <v>1</v>
      </c>
      <c r="K82" s="16">
        <v>16</v>
      </c>
      <c r="L82" s="16">
        <v>15</v>
      </c>
      <c r="M82" s="19">
        <f t="shared" si="29"/>
        <v>3.1</v>
      </c>
      <c r="N82" s="16">
        <v>10</v>
      </c>
      <c r="O82" s="16">
        <v>10</v>
      </c>
      <c r="P82" s="16">
        <v>8</v>
      </c>
      <c r="Q82" s="16">
        <v>10</v>
      </c>
      <c r="R82" s="18">
        <f t="shared" si="30"/>
        <v>0.95</v>
      </c>
      <c r="S82" s="16">
        <v>14</v>
      </c>
      <c r="T82" s="16">
        <v>9</v>
      </c>
      <c r="U82" s="19">
        <f t="shared" si="31"/>
        <v>2.2999999999999998</v>
      </c>
      <c r="V82" s="16">
        <f t="shared" si="32"/>
        <v>1</v>
      </c>
      <c r="W82" s="16">
        <f t="shared" si="33"/>
        <v>1</v>
      </c>
      <c r="X82" s="16">
        <f t="shared" si="34"/>
        <v>1</v>
      </c>
      <c r="Y82" s="16">
        <f t="shared" si="35"/>
        <v>1</v>
      </c>
      <c r="Z82" s="19">
        <f t="shared" si="36"/>
        <v>4</v>
      </c>
      <c r="AA82" s="16">
        <f t="shared" si="37"/>
        <v>1</v>
      </c>
      <c r="AB82" s="16">
        <f t="shared" si="40"/>
        <v>1</v>
      </c>
      <c r="AC82" s="20">
        <f t="shared" si="38"/>
        <v>7.5150000000000006</v>
      </c>
      <c r="AD82" s="19">
        <f t="shared" si="39"/>
        <v>7.5150000000000006</v>
      </c>
      <c r="AE82" s="19">
        <f t="shared" si="41"/>
        <v>7.9523809523809534</v>
      </c>
      <c r="AG82" s="16">
        <v>13</v>
      </c>
      <c r="AI82" s="16">
        <f t="shared" si="42"/>
        <v>1</v>
      </c>
      <c r="AJ82" s="16">
        <f t="shared" si="43"/>
        <v>1</v>
      </c>
    </row>
    <row r="83" spans="1:36" s="3" customFormat="1" x14ac:dyDescent="0.35">
      <c r="A83" s="3">
        <v>52</v>
      </c>
      <c r="B83" s="3" t="s">
        <v>158</v>
      </c>
      <c r="C83" s="3" t="s">
        <v>57</v>
      </c>
      <c r="D83" s="3">
        <v>151571</v>
      </c>
      <c r="E83" s="4"/>
      <c r="F83" s="3">
        <v>9</v>
      </c>
      <c r="G83" s="3">
        <v>7</v>
      </c>
      <c r="H83" s="3">
        <v>10</v>
      </c>
      <c r="I83" s="3">
        <v>10</v>
      </c>
      <c r="J83" s="9">
        <f t="shared" si="28"/>
        <v>0.9</v>
      </c>
      <c r="K83" s="12">
        <v>5</v>
      </c>
      <c r="L83" s="12">
        <v>16</v>
      </c>
      <c r="M83" s="11">
        <f t="shared" si="29"/>
        <v>2.1</v>
      </c>
      <c r="N83" s="3">
        <v>10</v>
      </c>
      <c r="O83" s="3">
        <v>10</v>
      </c>
      <c r="P83" s="3">
        <v>9</v>
      </c>
      <c r="Q83" s="3">
        <v>9</v>
      </c>
      <c r="R83" s="9">
        <f t="shared" si="30"/>
        <v>0.95</v>
      </c>
      <c r="S83" s="12">
        <v>14</v>
      </c>
      <c r="T83" s="12">
        <v>11</v>
      </c>
      <c r="U83" s="11">
        <f t="shared" si="31"/>
        <v>2.5</v>
      </c>
      <c r="V83" s="3">
        <f t="shared" si="32"/>
        <v>1</v>
      </c>
      <c r="W83" s="3">
        <f t="shared" si="33"/>
        <v>1</v>
      </c>
      <c r="X83" s="3">
        <f t="shared" si="34"/>
        <v>1</v>
      </c>
      <c r="Y83" s="3">
        <f t="shared" si="35"/>
        <v>1</v>
      </c>
      <c r="Z83" s="5">
        <f t="shared" si="36"/>
        <v>4</v>
      </c>
      <c r="AA83" s="3">
        <f t="shared" si="37"/>
        <v>1</v>
      </c>
      <c r="AB83">
        <f t="shared" si="40"/>
        <v>1</v>
      </c>
      <c r="AC83" s="10">
        <f t="shared" si="38"/>
        <v>6.45</v>
      </c>
      <c r="AD83" s="14">
        <f t="shared" si="39"/>
        <v>6.45</v>
      </c>
      <c r="AE83" s="5">
        <f t="shared" si="41"/>
        <v>6.825396825396826</v>
      </c>
      <c r="AF83" s="3">
        <v>22</v>
      </c>
      <c r="AH83"/>
      <c r="AI83">
        <f t="shared" si="42"/>
        <v>1</v>
      </c>
      <c r="AJ83">
        <f t="shared" si="43"/>
        <v>1</v>
      </c>
    </row>
    <row r="84" spans="1:36" s="16" customFormat="1" x14ac:dyDescent="0.35">
      <c r="A84" s="16">
        <v>9</v>
      </c>
      <c r="B84" s="16" t="s">
        <v>34</v>
      </c>
      <c r="C84" s="16" t="s">
        <v>35</v>
      </c>
      <c r="D84" s="16">
        <v>151667</v>
      </c>
      <c r="E84" s="17">
        <v>4</v>
      </c>
      <c r="F84" s="16">
        <v>10</v>
      </c>
      <c r="G84" s="16">
        <v>10</v>
      </c>
      <c r="H84" s="16">
        <v>10</v>
      </c>
      <c r="I84" s="16">
        <v>10</v>
      </c>
      <c r="J84" s="18">
        <f t="shared" si="28"/>
        <v>1</v>
      </c>
      <c r="K84" s="16">
        <v>18</v>
      </c>
      <c r="L84" s="16">
        <v>4</v>
      </c>
      <c r="M84" s="19">
        <f t="shared" si="29"/>
        <v>2.2000000000000002</v>
      </c>
      <c r="N84" s="16">
        <v>10</v>
      </c>
      <c r="O84" s="16">
        <v>10</v>
      </c>
      <c r="P84" s="16">
        <v>10</v>
      </c>
      <c r="Q84" s="16">
        <v>10</v>
      </c>
      <c r="R84" s="18">
        <f t="shared" si="30"/>
        <v>1</v>
      </c>
      <c r="S84" s="16">
        <v>14</v>
      </c>
      <c r="T84" s="16">
        <v>3</v>
      </c>
      <c r="U84" s="19">
        <f t="shared" si="31"/>
        <v>1.7</v>
      </c>
      <c r="V84" s="16">
        <f t="shared" si="32"/>
        <v>1</v>
      </c>
      <c r="W84" s="16">
        <f t="shared" si="33"/>
        <v>1</v>
      </c>
      <c r="X84" s="16">
        <f t="shared" si="34"/>
        <v>1</v>
      </c>
      <c r="Y84" s="16">
        <f t="shared" si="35"/>
        <v>1</v>
      </c>
      <c r="Z84" s="19">
        <f t="shared" si="36"/>
        <v>4</v>
      </c>
      <c r="AA84" s="16">
        <f t="shared" si="37"/>
        <v>1</v>
      </c>
      <c r="AB84" s="16">
        <f t="shared" si="40"/>
        <v>1</v>
      </c>
      <c r="AC84" s="20">
        <f t="shared" si="38"/>
        <v>5.7100000000000009</v>
      </c>
      <c r="AD84" s="19">
        <f t="shared" si="39"/>
        <v>5.7100000000000009</v>
      </c>
      <c r="AE84" s="19">
        <f t="shared" si="41"/>
        <v>6.0423280423280437</v>
      </c>
      <c r="AG84" s="16">
        <v>14</v>
      </c>
      <c r="AI84" s="16">
        <f t="shared" si="42"/>
        <v>1</v>
      </c>
      <c r="AJ84" s="16">
        <f t="shared" si="43"/>
        <v>1</v>
      </c>
    </row>
    <row r="85" spans="1:36" s="3" customFormat="1" x14ac:dyDescent="0.35">
      <c r="A85" s="3">
        <v>42</v>
      </c>
      <c r="B85" s="3" t="s">
        <v>133</v>
      </c>
      <c r="C85" s="3" t="s">
        <v>97</v>
      </c>
      <c r="D85" s="3">
        <v>151759</v>
      </c>
      <c r="E85" s="4">
        <v>4</v>
      </c>
      <c r="J85" s="9">
        <f t="shared" si="28"/>
        <v>0</v>
      </c>
      <c r="K85" s="12"/>
      <c r="L85" s="12"/>
      <c r="M85" s="11">
        <f t="shared" si="29"/>
        <v>0</v>
      </c>
      <c r="R85" s="9">
        <f t="shared" si="30"/>
        <v>0</v>
      </c>
      <c r="S85" s="12"/>
      <c r="T85" s="12"/>
      <c r="U85" s="11">
        <f t="shared" si="31"/>
        <v>0</v>
      </c>
      <c r="V85" s="3">
        <f t="shared" si="32"/>
        <v>0</v>
      </c>
      <c r="W85" s="3">
        <f t="shared" si="33"/>
        <v>0</v>
      </c>
      <c r="X85" s="3">
        <f t="shared" si="34"/>
        <v>0</v>
      </c>
      <c r="Y85" s="3">
        <f t="shared" si="35"/>
        <v>0</v>
      </c>
      <c r="Z85" s="5">
        <f t="shared" si="36"/>
        <v>0</v>
      </c>
      <c r="AA85" s="3">
        <f t="shared" si="37"/>
        <v>0</v>
      </c>
      <c r="AB85">
        <f t="shared" si="40"/>
        <v>1</v>
      </c>
      <c r="AC85" s="10">
        <f t="shared" si="38"/>
        <v>0.4</v>
      </c>
      <c r="AD85" s="5">
        <f t="shared" si="39"/>
        <v>0</v>
      </c>
      <c r="AE85" s="5">
        <f t="shared" si="41"/>
        <v>0</v>
      </c>
      <c r="AH85"/>
      <c r="AI85">
        <f t="shared" si="42"/>
        <v>0</v>
      </c>
      <c r="AJ85">
        <f t="shared" si="43"/>
        <v>0</v>
      </c>
    </row>
    <row r="86" spans="1:36" s="3" customFormat="1" x14ac:dyDescent="0.35">
      <c r="A86">
        <v>9</v>
      </c>
      <c r="B86" t="s">
        <v>32</v>
      </c>
      <c r="C86" t="s">
        <v>33</v>
      </c>
      <c r="D86">
        <v>151737</v>
      </c>
      <c r="E86" s="4">
        <v>7</v>
      </c>
      <c r="F86">
        <v>10</v>
      </c>
      <c r="G86">
        <v>10</v>
      </c>
      <c r="H86">
        <v>10</v>
      </c>
      <c r="I86">
        <v>10</v>
      </c>
      <c r="J86" s="8">
        <f t="shared" si="28"/>
        <v>1</v>
      </c>
      <c r="K86" s="12">
        <v>15</v>
      </c>
      <c r="L86" s="12">
        <v>17</v>
      </c>
      <c r="M86" s="11">
        <f t="shared" si="29"/>
        <v>3.2</v>
      </c>
      <c r="N86">
        <v>10</v>
      </c>
      <c r="O86">
        <v>10</v>
      </c>
      <c r="P86">
        <v>10</v>
      </c>
      <c r="Q86">
        <v>10</v>
      </c>
      <c r="R86" s="8">
        <f t="shared" si="30"/>
        <v>1</v>
      </c>
      <c r="S86" s="12">
        <v>18</v>
      </c>
      <c r="T86" s="12">
        <v>20</v>
      </c>
      <c r="U86" s="11">
        <f t="shared" si="31"/>
        <v>3.8</v>
      </c>
      <c r="V86">
        <f t="shared" si="32"/>
        <v>1</v>
      </c>
      <c r="W86">
        <f t="shared" si="33"/>
        <v>1</v>
      </c>
      <c r="X86">
        <f t="shared" si="34"/>
        <v>1</v>
      </c>
      <c r="Y86">
        <f t="shared" si="35"/>
        <v>1</v>
      </c>
      <c r="Z86" s="6">
        <f t="shared" si="36"/>
        <v>4</v>
      </c>
      <c r="AA86">
        <f t="shared" si="37"/>
        <v>1</v>
      </c>
      <c r="AB86">
        <f t="shared" si="40"/>
        <v>1</v>
      </c>
      <c r="AC86" s="10">
        <f t="shared" si="38"/>
        <v>8.7999999999999989</v>
      </c>
      <c r="AD86" s="15">
        <f t="shared" si="39"/>
        <v>8.7999999999999989</v>
      </c>
      <c r="AE86" s="5">
        <f t="shared" si="41"/>
        <v>9.3121693121693117</v>
      </c>
      <c r="AF86" s="3">
        <v>23</v>
      </c>
      <c r="AH86"/>
      <c r="AI86">
        <f t="shared" si="42"/>
        <v>1</v>
      </c>
      <c r="AJ86">
        <f t="shared" si="43"/>
        <v>1</v>
      </c>
    </row>
    <row r="87" spans="1:36" s="3" customFormat="1" x14ac:dyDescent="0.35">
      <c r="A87" s="3">
        <v>80</v>
      </c>
      <c r="B87" s="3" t="s">
        <v>226</v>
      </c>
      <c r="C87" s="3" t="s">
        <v>227</v>
      </c>
      <c r="D87" s="3">
        <v>151461</v>
      </c>
      <c r="E87" s="4"/>
      <c r="F87" s="3">
        <v>9</v>
      </c>
      <c r="G87" s="3">
        <v>10</v>
      </c>
      <c r="H87" s="3">
        <v>9</v>
      </c>
      <c r="I87" s="3">
        <v>7.5</v>
      </c>
      <c r="J87" s="9">
        <f t="shared" si="28"/>
        <v>0.88749999999999996</v>
      </c>
      <c r="K87" s="12">
        <v>18</v>
      </c>
      <c r="L87" s="12">
        <v>7</v>
      </c>
      <c r="M87" s="11">
        <f t="shared" si="29"/>
        <v>2.5</v>
      </c>
      <c r="N87" s="3">
        <v>10</v>
      </c>
      <c r="O87" s="3">
        <v>10</v>
      </c>
      <c r="P87" s="3">
        <v>6</v>
      </c>
      <c r="Q87" s="3">
        <v>9</v>
      </c>
      <c r="R87" s="9">
        <f t="shared" si="30"/>
        <v>0.875</v>
      </c>
      <c r="S87" s="12">
        <v>14</v>
      </c>
      <c r="T87" s="12">
        <v>15</v>
      </c>
      <c r="U87" s="11">
        <f t="shared" si="31"/>
        <v>2.9</v>
      </c>
      <c r="V87" s="3">
        <f t="shared" si="32"/>
        <v>1</v>
      </c>
      <c r="W87" s="3">
        <f t="shared" si="33"/>
        <v>1</v>
      </c>
      <c r="X87" s="3">
        <f t="shared" si="34"/>
        <v>1</v>
      </c>
      <c r="Y87" s="3">
        <f t="shared" si="35"/>
        <v>1</v>
      </c>
      <c r="Z87" s="5">
        <f t="shared" si="36"/>
        <v>4</v>
      </c>
      <c r="AA87" s="3">
        <f t="shared" si="37"/>
        <v>1</v>
      </c>
      <c r="AB87">
        <f t="shared" si="40"/>
        <v>1</v>
      </c>
      <c r="AC87" s="10">
        <f t="shared" si="38"/>
        <v>7.1624999999999996</v>
      </c>
      <c r="AD87" s="14">
        <f t="shared" si="39"/>
        <v>7.1624999999999996</v>
      </c>
      <c r="AE87" s="5">
        <f t="shared" si="41"/>
        <v>7.57936507936508</v>
      </c>
      <c r="AF87" s="3">
        <v>24</v>
      </c>
      <c r="AH87"/>
      <c r="AI87">
        <f t="shared" si="42"/>
        <v>1</v>
      </c>
      <c r="AJ87">
        <f t="shared" si="43"/>
        <v>1</v>
      </c>
    </row>
    <row r="88" spans="1:36" s="3" customFormat="1" x14ac:dyDescent="0.35">
      <c r="A88" s="3">
        <v>41</v>
      </c>
      <c r="B88" s="3" t="s">
        <v>129</v>
      </c>
      <c r="C88" s="3" t="s">
        <v>130</v>
      </c>
      <c r="D88" s="3">
        <v>151734</v>
      </c>
      <c r="E88" s="4">
        <v>9</v>
      </c>
      <c r="F88" s="3">
        <v>10</v>
      </c>
      <c r="H88" s="3">
        <v>9</v>
      </c>
      <c r="I88" s="3">
        <v>7.5</v>
      </c>
      <c r="J88" s="9">
        <f t="shared" si="28"/>
        <v>0.66249999999999998</v>
      </c>
      <c r="K88" s="12">
        <v>20</v>
      </c>
      <c r="L88" s="12">
        <v>5</v>
      </c>
      <c r="M88" s="11">
        <f t="shared" si="29"/>
        <v>2.5</v>
      </c>
      <c r="N88" s="3">
        <v>10</v>
      </c>
      <c r="O88" s="3">
        <v>10</v>
      </c>
      <c r="P88" s="3">
        <v>9</v>
      </c>
      <c r="Q88" s="3">
        <v>10</v>
      </c>
      <c r="R88" s="9">
        <f t="shared" si="30"/>
        <v>0.97499999999999998</v>
      </c>
      <c r="S88" s="12">
        <v>14</v>
      </c>
      <c r="T88" s="12">
        <v>10</v>
      </c>
      <c r="U88" s="11">
        <f t="shared" si="31"/>
        <v>2.4</v>
      </c>
      <c r="V88" s="3">
        <f t="shared" si="32"/>
        <v>1</v>
      </c>
      <c r="W88" s="3">
        <f t="shared" si="33"/>
        <v>1</v>
      </c>
      <c r="X88" s="3">
        <f t="shared" si="34"/>
        <v>1</v>
      </c>
      <c r="Y88" s="3">
        <f t="shared" si="35"/>
        <v>1</v>
      </c>
      <c r="Z88" s="5">
        <f t="shared" si="36"/>
        <v>4</v>
      </c>
      <c r="AA88" s="3">
        <f t="shared" si="37"/>
        <v>1</v>
      </c>
      <c r="AB88">
        <f t="shared" si="40"/>
        <v>1</v>
      </c>
      <c r="AC88" s="10">
        <f t="shared" si="38"/>
        <v>6.7837500000000004</v>
      </c>
      <c r="AD88" s="14">
        <f t="shared" si="39"/>
        <v>6.7837500000000004</v>
      </c>
      <c r="AE88" s="5">
        <f t="shared" si="41"/>
        <v>7.1785714285714297</v>
      </c>
      <c r="AF88" s="3">
        <v>25</v>
      </c>
      <c r="AH88"/>
      <c r="AI88">
        <f t="shared" si="42"/>
        <v>1</v>
      </c>
      <c r="AJ88">
        <f t="shared" si="43"/>
        <v>1</v>
      </c>
    </row>
    <row r="89" spans="1:36" s="3" customFormat="1" x14ac:dyDescent="0.35">
      <c r="A89" s="3">
        <v>44</v>
      </c>
      <c r="B89" s="3" t="s">
        <v>140</v>
      </c>
      <c r="C89" s="3" t="s">
        <v>97</v>
      </c>
      <c r="D89" s="3">
        <v>151694</v>
      </c>
      <c r="E89" s="4">
        <v>9</v>
      </c>
      <c r="F89" s="3">
        <v>9</v>
      </c>
      <c r="G89" s="3">
        <v>10</v>
      </c>
      <c r="H89" s="3">
        <v>8</v>
      </c>
      <c r="I89" s="3">
        <v>10</v>
      </c>
      <c r="J89" s="9">
        <f t="shared" si="28"/>
        <v>0.92500000000000004</v>
      </c>
      <c r="K89" s="12">
        <v>20</v>
      </c>
      <c r="L89" s="12">
        <v>18</v>
      </c>
      <c r="M89" s="11">
        <f t="shared" si="29"/>
        <v>3.8</v>
      </c>
      <c r="N89" s="3">
        <v>10</v>
      </c>
      <c r="O89" s="3">
        <v>10</v>
      </c>
      <c r="Q89" s="3">
        <v>10</v>
      </c>
      <c r="R89" s="9">
        <f t="shared" si="30"/>
        <v>0.75</v>
      </c>
      <c r="S89" s="12">
        <v>18</v>
      </c>
      <c r="T89" s="12">
        <v>16</v>
      </c>
      <c r="U89" s="11">
        <f t="shared" si="31"/>
        <v>3.4</v>
      </c>
      <c r="V89" s="3">
        <f t="shared" si="32"/>
        <v>1</v>
      </c>
      <c r="W89" s="3">
        <f t="shared" si="33"/>
        <v>1</v>
      </c>
      <c r="X89" s="3">
        <f t="shared" si="34"/>
        <v>1</v>
      </c>
      <c r="Y89" s="3">
        <f t="shared" si="35"/>
        <v>1</v>
      </c>
      <c r="Z89" s="5">
        <f t="shared" si="36"/>
        <v>4</v>
      </c>
      <c r="AA89" s="3">
        <f t="shared" si="37"/>
        <v>1</v>
      </c>
      <c r="AB89">
        <f t="shared" si="40"/>
        <v>1</v>
      </c>
      <c r="AC89" s="10">
        <f t="shared" si="38"/>
        <v>8.8874999999999993</v>
      </c>
      <c r="AD89" s="5">
        <f t="shared" si="39"/>
        <v>8.8874999999999993</v>
      </c>
      <c r="AE89" s="5">
        <f t="shared" si="41"/>
        <v>9.4047619047619051</v>
      </c>
      <c r="AF89" s="3">
        <v>26</v>
      </c>
      <c r="AH89"/>
      <c r="AI89">
        <f t="shared" si="42"/>
        <v>1</v>
      </c>
      <c r="AJ89">
        <f t="shared" si="43"/>
        <v>1</v>
      </c>
    </row>
    <row r="90" spans="1:36" s="3" customFormat="1" x14ac:dyDescent="0.35">
      <c r="A90" s="3">
        <v>15</v>
      </c>
      <c r="B90" s="3" t="s">
        <v>54</v>
      </c>
      <c r="C90" s="3" t="s">
        <v>55</v>
      </c>
      <c r="D90" s="3">
        <v>151662</v>
      </c>
      <c r="E90" s="4">
        <v>8</v>
      </c>
      <c r="F90" s="3">
        <v>9</v>
      </c>
      <c r="G90" s="3">
        <v>10</v>
      </c>
      <c r="H90" s="3">
        <v>9</v>
      </c>
      <c r="I90" s="3">
        <v>10</v>
      </c>
      <c r="J90" s="9">
        <f t="shared" si="28"/>
        <v>0.95</v>
      </c>
      <c r="K90" s="12">
        <v>20</v>
      </c>
      <c r="L90" s="12">
        <v>17</v>
      </c>
      <c r="M90" s="11">
        <f t="shared" si="29"/>
        <v>3.7</v>
      </c>
      <c r="N90" s="3">
        <v>9</v>
      </c>
      <c r="O90" s="3">
        <v>10</v>
      </c>
      <c r="P90" s="3">
        <v>10</v>
      </c>
      <c r="Q90" s="3">
        <v>10</v>
      </c>
      <c r="R90" s="9">
        <f t="shared" si="30"/>
        <v>0.97499999999999998</v>
      </c>
      <c r="S90" s="12">
        <v>17</v>
      </c>
      <c r="T90" s="12">
        <v>4</v>
      </c>
      <c r="U90" s="11">
        <f t="shared" si="31"/>
        <v>2.1</v>
      </c>
      <c r="V90" s="3">
        <f t="shared" si="32"/>
        <v>1</v>
      </c>
      <c r="W90" s="3">
        <f t="shared" si="33"/>
        <v>1</v>
      </c>
      <c r="X90" s="3">
        <f t="shared" si="34"/>
        <v>1</v>
      </c>
      <c r="Y90" s="3">
        <f t="shared" si="35"/>
        <v>1</v>
      </c>
      <c r="Z90" s="5">
        <f t="shared" si="36"/>
        <v>4</v>
      </c>
      <c r="AA90" s="3">
        <f t="shared" si="37"/>
        <v>1</v>
      </c>
      <c r="AB90">
        <f t="shared" si="40"/>
        <v>1</v>
      </c>
      <c r="AC90" s="10">
        <f t="shared" si="38"/>
        <v>7.7524999999999995</v>
      </c>
      <c r="AD90" s="5">
        <f t="shared" si="39"/>
        <v>7.7524999999999995</v>
      </c>
      <c r="AE90" s="5">
        <f t="shared" si="41"/>
        <v>8.2037037037037042</v>
      </c>
      <c r="AF90" s="3">
        <v>27</v>
      </c>
      <c r="AH90"/>
      <c r="AI90">
        <f t="shared" si="42"/>
        <v>1</v>
      </c>
      <c r="AJ90">
        <f t="shared" si="43"/>
        <v>1</v>
      </c>
    </row>
    <row r="91" spans="1:36" s="3" customFormat="1" x14ac:dyDescent="0.35">
      <c r="A91" s="3">
        <v>80</v>
      </c>
      <c r="B91" s="3" t="s">
        <v>225</v>
      </c>
      <c r="C91" s="3" t="s">
        <v>115</v>
      </c>
      <c r="D91" s="3">
        <v>151422</v>
      </c>
      <c r="E91" s="4"/>
      <c r="F91" s="3">
        <v>9</v>
      </c>
      <c r="G91" s="3">
        <v>10</v>
      </c>
      <c r="H91" s="3">
        <v>9</v>
      </c>
      <c r="I91" s="3">
        <v>7.5</v>
      </c>
      <c r="J91" s="9">
        <f t="shared" si="28"/>
        <v>0.88749999999999996</v>
      </c>
      <c r="K91" s="12">
        <v>20</v>
      </c>
      <c r="L91" s="12">
        <v>18</v>
      </c>
      <c r="M91" s="11">
        <f t="shared" si="29"/>
        <v>3.8</v>
      </c>
      <c r="N91" s="3">
        <v>10</v>
      </c>
      <c r="O91" s="3">
        <v>10</v>
      </c>
      <c r="P91" s="3">
        <v>6</v>
      </c>
      <c r="Q91" s="3">
        <v>9</v>
      </c>
      <c r="R91" s="9">
        <f t="shared" si="30"/>
        <v>0.875</v>
      </c>
      <c r="S91" s="12">
        <v>20</v>
      </c>
      <c r="T91" s="12">
        <v>18</v>
      </c>
      <c r="U91" s="11">
        <f t="shared" si="31"/>
        <v>3.8</v>
      </c>
      <c r="V91" s="3">
        <f t="shared" si="32"/>
        <v>1</v>
      </c>
      <c r="W91" s="3">
        <f t="shared" si="33"/>
        <v>1</v>
      </c>
      <c r="X91" s="3">
        <f t="shared" si="34"/>
        <v>1</v>
      </c>
      <c r="Y91" s="3">
        <f t="shared" si="35"/>
        <v>1</v>
      </c>
      <c r="Z91" s="5">
        <f t="shared" si="36"/>
        <v>4</v>
      </c>
      <c r="AA91" s="3">
        <f t="shared" si="37"/>
        <v>1</v>
      </c>
      <c r="AB91">
        <f t="shared" si="40"/>
        <v>1</v>
      </c>
      <c r="AC91" s="10">
        <f t="shared" si="38"/>
        <v>9.3625000000000007</v>
      </c>
      <c r="AD91" s="14">
        <f t="shared" si="39"/>
        <v>9.3625000000000007</v>
      </c>
      <c r="AE91" s="5">
        <f t="shared" si="41"/>
        <v>9.9074074074074083</v>
      </c>
      <c r="AF91" s="3">
        <v>28</v>
      </c>
      <c r="AH91"/>
      <c r="AI91">
        <f t="shared" si="42"/>
        <v>1</v>
      </c>
      <c r="AJ91">
        <f t="shared" si="43"/>
        <v>1</v>
      </c>
    </row>
    <row r="92" spans="1:36" s="16" customFormat="1" x14ac:dyDescent="0.35">
      <c r="A92" s="16">
        <v>19</v>
      </c>
      <c r="B92" s="16" t="s">
        <v>66</v>
      </c>
      <c r="C92" s="16" t="s">
        <v>57</v>
      </c>
      <c r="D92" s="16">
        <v>151604</v>
      </c>
      <c r="E92" s="17"/>
      <c r="F92" s="16">
        <v>9</v>
      </c>
      <c r="G92" s="16">
        <v>10</v>
      </c>
      <c r="H92" s="16">
        <v>10</v>
      </c>
      <c r="I92" s="16">
        <v>7.5</v>
      </c>
      <c r="J92" s="18">
        <f t="shared" si="28"/>
        <v>0.91249999999999998</v>
      </c>
      <c r="K92" s="16">
        <v>10</v>
      </c>
      <c r="L92" s="16">
        <v>16</v>
      </c>
      <c r="M92" s="19">
        <f t="shared" si="29"/>
        <v>2.6</v>
      </c>
      <c r="N92" s="16">
        <v>10</v>
      </c>
      <c r="O92" s="16">
        <v>9</v>
      </c>
      <c r="P92" s="16">
        <v>10</v>
      </c>
      <c r="Q92" s="16">
        <v>9</v>
      </c>
      <c r="R92" s="18">
        <f t="shared" si="30"/>
        <v>0.95</v>
      </c>
      <c r="S92" s="16">
        <v>17</v>
      </c>
      <c r="T92" s="16">
        <v>11</v>
      </c>
      <c r="U92" s="19">
        <f t="shared" si="31"/>
        <v>2.8</v>
      </c>
      <c r="V92" s="16">
        <f t="shared" si="32"/>
        <v>1</v>
      </c>
      <c r="W92" s="16">
        <f t="shared" si="33"/>
        <v>1</v>
      </c>
      <c r="X92" s="16">
        <f t="shared" si="34"/>
        <v>1</v>
      </c>
      <c r="Y92" s="16">
        <f t="shared" si="35"/>
        <v>1</v>
      </c>
      <c r="Z92" s="19">
        <f t="shared" si="36"/>
        <v>4</v>
      </c>
      <c r="AA92" s="16">
        <f t="shared" si="37"/>
        <v>1</v>
      </c>
      <c r="AB92" s="16">
        <f t="shared" si="40"/>
        <v>1</v>
      </c>
      <c r="AC92" s="20">
        <f t="shared" si="38"/>
        <v>7.2625000000000002</v>
      </c>
      <c r="AD92" s="19">
        <f t="shared" si="39"/>
        <v>7.2625000000000002</v>
      </c>
      <c r="AE92" s="19">
        <f t="shared" si="41"/>
        <v>7.685185185185186</v>
      </c>
      <c r="AG92" s="16">
        <v>15</v>
      </c>
      <c r="AI92" s="16">
        <f t="shared" si="42"/>
        <v>1</v>
      </c>
      <c r="AJ92" s="16">
        <f t="shared" si="43"/>
        <v>1</v>
      </c>
    </row>
    <row r="93" spans="1:36" s="16" customFormat="1" x14ac:dyDescent="0.35">
      <c r="A93" s="16">
        <v>12</v>
      </c>
      <c r="B93" s="16" t="s">
        <v>45</v>
      </c>
      <c r="C93" s="16" t="s">
        <v>46</v>
      </c>
      <c r="D93" s="16">
        <v>151686</v>
      </c>
      <c r="E93" s="17">
        <v>9</v>
      </c>
      <c r="F93" s="16">
        <v>9</v>
      </c>
      <c r="G93" s="16">
        <v>10</v>
      </c>
      <c r="J93" s="18">
        <f t="shared" si="28"/>
        <v>0.47499999999999998</v>
      </c>
      <c r="K93" s="16">
        <v>20</v>
      </c>
      <c r="L93" s="16">
        <v>0</v>
      </c>
      <c r="M93" s="19">
        <f t="shared" si="29"/>
        <v>2</v>
      </c>
      <c r="N93" s="16">
        <v>5</v>
      </c>
      <c r="O93" s="16">
        <v>10</v>
      </c>
      <c r="P93" s="16">
        <v>10</v>
      </c>
      <c r="Q93" s="16">
        <v>9</v>
      </c>
      <c r="R93" s="18">
        <f t="shared" si="30"/>
        <v>0.85</v>
      </c>
      <c r="S93" s="16">
        <v>2</v>
      </c>
      <c r="T93" s="16">
        <v>1</v>
      </c>
      <c r="U93" s="19">
        <f t="shared" si="31"/>
        <v>0.3</v>
      </c>
      <c r="V93" s="16">
        <f t="shared" si="32"/>
        <v>0</v>
      </c>
      <c r="W93" s="16">
        <f t="shared" si="33"/>
        <v>1</v>
      </c>
      <c r="X93" s="16">
        <f t="shared" si="34"/>
        <v>1</v>
      </c>
      <c r="Y93" s="16">
        <f t="shared" si="35"/>
        <v>0</v>
      </c>
      <c r="Z93" s="19">
        <f t="shared" si="36"/>
        <v>2</v>
      </c>
      <c r="AA93" s="16">
        <f t="shared" si="37"/>
        <v>0</v>
      </c>
      <c r="AB93" s="16">
        <f t="shared" si="40"/>
        <v>1</v>
      </c>
      <c r="AC93" s="20">
        <f t="shared" si="38"/>
        <v>4.1625000000000005</v>
      </c>
      <c r="AD93" s="19">
        <f t="shared" si="39"/>
        <v>0</v>
      </c>
      <c r="AE93" s="19">
        <f t="shared" si="41"/>
        <v>0</v>
      </c>
      <c r="AI93" s="16">
        <f t="shared" si="42"/>
        <v>1</v>
      </c>
      <c r="AJ93" s="16">
        <f t="shared" si="43"/>
        <v>0</v>
      </c>
    </row>
    <row r="94" spans="1:36" s="16" customFormat="1" x14ac:dyDescent="0.35">
      <c r="A94" s="16">
        <v>46</v>
      </c>
      <c r="B94" s="16" t="s">
        <v>293</v>
      </c>
      <c r="C94" s="16" t="s">
        <v>144</v>
      </c>
      <c r="D94" s="16">
        <v>151638</v>
      </c>
      <c r="E94" s="17">
        <v>9</v>
      </c>
      <c r="F94" s="16">
        <v>9</v>
      </c>
      <c r="G94" s="16">
        <v>10</v>
      </c>
      <c r="H94" s="16">
        <v>7</v>
      </c>
      <c r="I94" s="16">
        <v>5</v>
      </c>
      <c r="J94" s="18">
        <f t="shared" si="28"/>
        <v>0.77500000000000002</v>
      </c>
      <c r="K94" s="16">
        <v>8</v>
      </c>
      <c r="M94" s="19">
        <f t="shared" si="29"/>
        <v>0.8</v>
      </c>
      <c r="N94" s="16">
        <v>10</v>
      </c>
      <c r="O94" s="16">
        <v>10</v>
      </c>
      <c r="Q94" s="16">
        <v>10</v>
      </c>
      <c r="R94" s="18">
        <f t="shared" si="30"/>
        <v>0.75</v>
      </c>
      <c r="S94" s="16">
        <v>2</v>
      </c>
      <c r="U94" s="19">
        <f t="shared" si="31"/>
        <v>0.2</v>
      </c>
      <c r="V94" s="16">
        <f t="shared" si="32"/>
        <v>1</v>
      </c>
      <c r="W94" s="16">
        <f t="shared" si="33"/>
        <v>0</v>
      </c>
      <c r="X94" s="16">
        <f t="shared" si="34"/>
        <v>1</v>
      </c>
      <c r="Y94" s="16">
        <f t="shared" si="35"/>
        <v>0</v>
      </c>
      <c r="Z94" s="19">
        <f t="shared" si="36"/>
        <v>2</v>
      </c>
      <c r="AA94" s="16">
        <f t="shared" si="37"/>
        <v>0</v>
      </c>
      <c r="AB94" s="16">
        <f t="shared" si="40"/>
        <v>1</v>
      </c>
      <c r="AC94" s="20">
        <f t="shared" si="38"/>
        <v>3.1725000000000003</v>
      </c>
      <c r="AD94" s="19">
        <f t="shared" si="39"/>
        <v>0</v>
      </c>
      <c r="AE94" s="19">
        <f t="shared" si="41"/>
        <v>0</v>
      </c>
      <c r="AI94" s="16">
        <f t="shared" si="42"/>
        <v>1</v>
      </c>
      <c r="AJ94" s="16">
        <f t="shared" si="43"/>
        <v>0</v>
      </c>
    </row>
    <row r="95" spans="1:36" s="3" customFormat="1" x14ac:dyDescent="0.35">
      <c r="A95" s="3">
        <v>73</v>
      </c>
      <c r="B95" s="3" t="s">
        <v>205</v>
      </c>
      <c r="C95" s="3" t="s">
        <v>206</v>
      </c>
      <c r="D95" s="3">
        <v>151459</v>
      </c>
      <c r="E95" s="4"/>
      <c r="J95" s="9">
        <f t="shared" si="28"/>
        <v>0</v>
      </c>
      <c r="K95" s="12"/>
      <c r="L95" s="12"/>
      <c r="M95" s="11">
        <f t="shared" si="29"/>
        <v>0</v>
      </c>
      <c r="R95" s="9">
        <f t="shared" si="30"/>
        <v>0</v>
      </c>
      <c r="S95" s="12"/>
      <c r="T95" s="12"/>
      <c r="U95" s="11">
        <f t="shared" si="31"/>
        <v>0</v>
      </c>
      <c r="V95" s="3">
        <f t="shared" si="32"/>
        <v>0</v>
      </c>
      <c r="W95" s="3">
        <f t="shared" si="33"/>
        <v>0</v>
      </c>
      <c r="X95" s="3">
        <f t="shared" si="34"/>
        <v>0</v>
      </c>
      <c r="Y95" s="3">
        <f t="shared" si="35"/>
        <v>0</v>
      </c>
      <c r="Z95" s="5">
        <f t="shared" si="36"/>
        <v>0</v>
      </c>
      <c r="AA95" s="3">
        <f t="shared" si="37"/>
        <v>0</v>
      </c>
      <c r="AB95">
        <f t="shared" si="40"/>
        <v>0</v>
      </c>
      <c r="AC95" s="10">
        <f t="shared" si="38"/>
        <v>0</v>
      </c>
      <c r="AD95" s="5">
        <f t="shared" si="39"/>
        <v>0</v>
      </c>
      <c r="AE95" s="5">
        <f t="shared" si="41"/>
        <v>0</v>
      </c>
      <c r="AH95"/>
      <c r="AI95">
        <f t="shared" si="42"/>
        <v>0</v>
      </c>
      <c r="AJ95">
        <f t="shared" si="43"/>
        <v>0</v>
      </c>
    </row>
    <row r="96" spans="1:36" s="3" customFormat="1" x14ac:dyDescent="0.35">
      <c r="A96" s="3">
        <v>16</v>
      </c>
      <c r="B96" s="3" t="s">
        <v>58</v>
      </c>
      <c r="C96" s="3" t="s">
        <v>19</v>
      </c>
      <c r="D96" s="3">
        <v>151334</v>
      </c>
      <c r="E96" s="4"/>
      <c r="F96" s="3">
        <v>10</v>
      </c>
      <c r="G96" s="3">
        <v>10</v>
      </c>
      <c r="H96" s="3">
        <v>8</v>
      </c>
      <c r="I96" s="3">
        <v>10</v>
      </c>
      <c r="J96" s="9">
        <f t="shared" si="28"/>
        <v>0.95</v>
      </c>
      <c r="K96" s="12">
        <v>13</v>
      </c>
      <c r="L96" s="12">
        <v>12</v>
      </c>
      <c r="M96" s="11">
        <f t="shared" si="29"/>
        <v>2.5</v>
      </c>
      <c r="N96" s="3">
        <v>9</v>
      </c>
      <c r="O96" s="3">
        <v>9</v>
      </c>
      <c r="P96" s="3">
        <v>9</v>
      </c>
      <c r="Q96" s="3">
        <v>9</v>
      </c>
      <c r="R96" s="9">
        <f t="shared" si="30"/>
        <v>0.9</v>
      </c>
      <c r="S96" s="12">
        <v>18</v>
      </c>
      <c r="T96" s="12">
        <v>16</v>
      </c>
      <c r="U96" s="11">
        <f t="shared" si="31"/>
        <v>3.4</v>
      </c>
      <c r="V96" s="3">
        <f t="shared" si="32"/>
        <v>1</v>
      </c>
      <c r="W96" s="3">
        <f t="shared" si="33"/>
        <v>1</v>
      </c>
      <c r="X96" s="3">
        <f t="shared" si="34"/>
        <v>1</v>
      </c>
      <c r="Y96" s="3">
        <f t="shared" si="35"/>
        <v>1</v>
      </c>
      <c r="Z96" s="5">
        <f t="shared" si="36"/>
        <v>4</v>
      </c>
      <c r="AA96" s="3">
        <f t="shared" si="37"/>
        <v>1</v>
      </c>
      <c r="AB96">
        <f t="shared" si="40"/>
        <v>1</v>
      </c>
      <c r="AC96" s="10">
        <f t="shared" si="38"/>
        <v>7.75</v>
      </c>
      <c r="AD96" s="14">
        <f t="shared" si="39"/>
        <v>7.75</v>
      </c>
      <c r="AE96" s="5">
        <f t="shared" si="41"/>
        <v>8.2010582010582009</v>
      </c>
      <c r="AF96" s="3">
        <v>29</v>
      </c>
      <c r="AH96"/>
      <c r="AI96">
        <f t="shared" si="42"/>
        <v>1</v>
      </c>
      <c r="AJ96">
        <f t="shared" si="43"/>
        <v>1</v>
      </c>
    </row>
    <row r="97" spans="1:36" s="3" customFormat="1" x14ac:dyDescent="0.35">
      <c r="A97" s="3">
        <v>76</v>
      </c>
      <c r="B97" s="3" t="s">
        <v>214</v>
      </c>
      <c r="C97" s="3" t="s">
        <v>215</v>
      </c>
      <c r="D97" s="3">
        <v>151159</v>
      </c>
      <c r="E97" s="4"/>
      <c r="J97" s="9">
        <f t="shared" si="28"/>
        <v>0</v>
      </c>
      <c r="K97" s="12"/>
      <c r="L97" s="12"/>
      <c r="M97" s="11">
        <f t="shared" si="29"/>
        <v>0</v>
      </c>
      <c r="R97" s="9">
        <f t="shared" si="30"/>
        <v>0</v>
      </c>
      <c r="S97" s="12"/>
      <c r="T97" s="12"/>
      <c r="U97" s="11">
        <f t="shared" si="31"/>
        <v>0</v>
      </c>
      <c r="V97" s="3">
        <f t="shared" si="32"/>
        <v>0</v>
      </c>
      <c r="W97" s="3">
        <f t="shared" si="33"/>
        <v>0</v>
      </c>
      <c r="X97" s="3">
        <f t="shared" si="34"/>
        <v>0</v>
      </c>
      <c r="Y97" s="3">
        <f t="shared" si="35"/>
        <v>0</v>
      </c>
      <c r="Z97" s="5">
        <f t="shared" si="36"/>
        <v>0</v>
      </c>
      <c r="AA97" s="3">
        <f t="shared" si="37"/>
        <v>0</v>
      </c>
      <c r="AB97">
        <f t="shared" si="40"/>
        <v>0</v>
      </c>
      <c r="AC97" s="10">
        <f t="shared" si="38"/>
        <v>0</v>
      </c>
      <c r="AD97" s="5">
        <f t="shared" si="39"/>
        <v>0</v>
      </c>
      <c r="AE97" s="5">
        <f t="shared" si="41"/>
        <v>0</v>
      </c>
      <c r="AH97"/>
      <c r="AI97">
        <f t="shared" si="42"/>
        <v>0</v>
      </c>
      <c r="AJ97">
        <f t="shared" si="43"/>
        <v>0</v>
      </c>
    </row>
    <row r="98" spans="1:36" s="16" customFormat="1" x14ac:dyDescent="0.35">
      <c r="A98" s="16">
        <v>37</v>
      </c>
      <c r="B98" s="16" t="s">
        <v>116</v>
      </c>
      <c r="C98" s="16" t="s">
        <v>117</v>
      </c>
      <c r="D98" s="16">
        <v>151747</v>
      </c>
      <c r="E98" s="17">
        <v>7</v>
      </c>
      <c r="F98" s="16">
        <v>10</v>
      </c>
      <c r="G98" s="16">
        <v>8</v>
      </c>
      <c r="H98" s="16">
        <v>10</v>
      </c>
      <c r="I98" s="16">
        <v>10</v>
      </c>
      <c r="J98" s="18">
        <f t="shared" si="28"/>
        <v>0.95</v>
      </c>
      <c r="K98" s="16">
        <v>5</v>
      </c>
      <c r="L98" s="16">
        <v>2</v>
      </c>
      <c r="M98" s="19">
        <f t="shared" si="29"/>
        <v>0.7</v>
      </c>
      <c r="N98" s="16">
        <v>10</v>
      </c>
      <c r="O98" s="16">
        <v>10</v>
      </c>
      <c r="P98" s="16">
        <v>9</v>
      </c>
      <c r="Q98" s="16">
        <v>9</v>
      </c>
      <c r="R98" s="18">
        <f t="shared" si="30"/>
        <v>0.95</v>
      </c>
      <c r="S98" s="16">
        <v>2</v>
      </c>
      <c r="T98" s="16">
        <v>1</v>
      </c>
      <c r="U98" s="19">
        <f t="shared" si="31"/>
        <v>0.3</v>
      </c>
      <c r="V98" s="16">
        <f t="shared" si="32"/>
        <v>1</v>
      </c>
      <c r="W98" s="16">
        <f t="shared" si="33"/>
        <v>0</v>
      </c>
      <c r="X98" s="16">
        <f t="shared" si="34"/>
        <v>1</v>
      </c>
      <c r="Y98" s="16">
        <f t="shared" si="35"/>
        <v>0</v>
      </c>
      <c r="Z98" s="19">
        <f t="shared" si="36"/>
        <v>2</v>
      </c>
      <c r="AA98" s="16">
        <f t="shared" si="37"/>
        <v>0</v>
      </c>
      <c r="AB98" s="16">
        <f t="shared" si="40"/>
        <v>1</v>
      </c>
      <c r="AC98" s="20">
        <f t="shared" si="38"/>
        <v>3.3099999999999996</v>
      </c>
      <c r="AD98" s="19">
        <f t="shared" si="39"/>
        <v>0</v>
      </c>
      <c r="AE98" s="19">
        <f t="shared" si="41"/>
        <v>0</v>
      </c>
      <c r="AI98" s="16">
        <f t="shared" si="42"/>
        <v>1</v>
      </c>
      <c r="AJ98" s="16">
        <f t="shared" si="43"/>
        <v>0</v>
      </c>
    </row>
    <row r="99" spans="1:36" s="3" customFormat="1" x14ac:dyDescent="0.35">
      <c r="A99" s="3">
        <v>34</v>
      </c>
      <c r="B99" s="3" t="s">
        <v>107</v>
      </c>
      <c r="C99" s="3" t="s">
        <v>19</v>
      </c>
      <c r="D99" s="3">
        <v>151729</v>
      </c>
      <c r="E99" s="4">
        <v>7</v>
      </c>
      <c r="F99" s="3">
        <v>6</v>
      </c>
      <c r="G99" s="3">
        <v>8</v>
      </c>
      <c r="H99" s="3">
        <v>10</v>
      </c>
      <c r="I99" s="3">
        <v>10</v>
      </c>
      <c r="J99" s="9">
        <f t="shared" si="28"/>
        <v>0.85</v>
      </c>
      <c r="K99" s="12">
        <v>20</v>
      </c>
      <c r="L99" s="12">
        <v>6</v>
      </c>
      <c r="M99" s="11">
        <f t="shared" si="29"/>
        <v>2.6</v>
      </c>
      <c r="N99" s="3">
        <v>10</v>
      </c>
      <c r="O99" s="3">
        <v>9</v>
      </c>
      <c r="P99" s="3">
        <v>9</v>
      </c>
      <c r="Q99" s="3">
        <v>10</v>
      </c>
      <c r="R99" s="9">
        <f t="shared" si="30"/>
        <v>0.95</v>
      </c>
      <c r="S99" s="12">
        <v>14</v>
      </c>
      <c r="T99" s="12">
        <v>15</v>
      </c>
      <c r="U99" s="11">
        <f t="shared" si="31"/>
        <v>2.9</v>
      </c>
      <c r="V99" s="3">
        <f t="shared" si="32"/>
        <v>1</v>
      </c>
      <c r="W99" s="3">
        <f t="shared" si="33"/>
        <v>1</v>
      </c>
      <c r="X99" s="3">
        <f t="shared" si="34"/>
        <v>1</v>
      </c>
      <c r="Y99" s="3">
        <f t="shared" si="35"/>
        <v>1</v>
      </c>
      <c r="Z99" s="5">
        <f t="shared" si="36"/>
        <v>4</v>
      </c>
      <c r="AA99" s="3">
        <f t="shared" si="37"/>
        <v>1</v>
      </c>
      <c r="AB99">
        <f t="shared" si="40"/>
        <v>1</v>
      </c>
      <c r="AC99" s="10">
        <f t="shared" si="38"/>
        <v>7.2700000000000014</v>
      </c>
      <c r="AD99" s="5">
        <f t="shared" si="39"/>
        <v>7.2700000000000014</v>
      </c>
      <c r="AE99" s="5">
        <f t="shared" si="41"/>
        <v>7.6931216931216957</v>
      </c>
      <c r="AF99" s="3">
        <v>30</v>
      </c>
      <c r="AH99"/>
      <c r="AI99">
        <f t="shared" si="42"/>
        <v>1</v>
      </c>
      <c r="AJ99">
        <f t="shared" si="43"/>
        <v>1</v>
      </c>
    </row>
    <row r="100" spans="1:36" s="16" customFormat="1" x14ac:dyDescent="0.35">
      <c r="A100" s="16">
        <v>50</v>
      </c>
      <c r="B100" s="16" t="s">
        <v>155</v>
      </c>
      <c r="C100" s="16" t="s">
        <v>57</v>
      </c>
      <c r="D100" s="16">
        <v>151584</v>
      </c>
      <c r="E100" s="17">
        <v>9</v>
      </c>
      <c r="F100" s="16">
        <v>9</v>
      </c>
      <c r="G100" s="16">
        <v>10</v>
      </c>
      <c r="H100" s="16">
        <v>10</v>
      </c>
      <c r="I100" s="16">
        <v>10</v>
      </c>
      <c r="J100" s="18">
        <f t="shared" si="28"/>
        <v>0.97499999999999998</v>
      </c>
      <c r="K100" s="16">
        <v>16</v>
      </c>
      <c r="L100" s="16">
        <v>12</v>
      </c>
      <c r="M100" s="19">
        <f t="shared" si="29"/>
        <v>2.8</v>
      </c>
      <c r="N100" s="16">
        <v>10</v>
      </c>
      <c r="O100" s="16">
        <v>10</v>
      </c>
      <c r="P100" s="16">
        <v>9</v>
      </c>
      <c r="Q100" s="16">
        <v>10</v>
      </c>
      <c r="R100" s="18">
        <f t="shared" si="30"/>
        <v>0.97499999999999998</v>
      </c>
      <c r="S100" s="16">
        <v>4</v>
      </c>
      <c r="T100" s="16">
        <v>4</v>
      </c>
      <c r="U100" s="19">
        <f t="shared" si="31"/>
        <v>0.8</v>
      </c>
      <c r="V100" s="16">
        <f t="shared" si="32"/>
        <v>1</v>
      </c>
      <c r="W100" s="16">
        <f t="shared" si="33"/>
        <v>1</v>
      </c>
      <c r="X100" s="16">
        <f t="shared" si="34"/>
        <v>1</v>
      </c>
      <c r="Y100" s="16">
        <f t="shared" si="35"/>
        <v>0</v>
      </c>
      <c r="Z100" s="19">
        <f t="shared" si="36"/>
        <v>3</v>
      </c>
      <c r="AA100" s="16">
        <f t="shared" si="37"/>
        <v>0</v>
      </c>
      <c r="AB100" s="16">
        <f t="shared" si="40"/>
        <v>1</v>
      </c>
      <c r="AC100" s="20">
        <f t="shared" si="38"/>
        <v>5.8950000000000005</v>
      </c>
      <c r="AD100" s="19">
        <f t="shared" si="39"/>
        <v>0</v>
      </c>
      <c r="AE100" s="19">
        <f t="shared" si="41"/>
        <v>0</v>
      </c>
      <c r="AI100" s="16">
        <f t="shared" si="42"/>
        <v>1</v>
      </c>
      <c r="AJ100" s="16">
        <f t="shared" si="43"/>
        <v>0</v>
      </c>
    </row>
    <row r="101" spans="1:36" s="3" customFormat="1" x14ac:dyDescent="0.35">
      <c r="A101" s="3">
        <v>70</v>
      </c>
      <c r="B101" s="3" t="s">
        <v>155</v>
      </c>
      <c r="C101" s="3" t="s">
        <v>57</v>
      </c>
      <c r="D101" s="3">
        <v>151293</v>
      </c>
      <c r="E101" s="4"/>
      <c r="F101" s="3">
        <v>10</v>
      </c>
      <c r="G101" s="3">
        <v>10</v>
      </c>
      <c r="H101" s="3">
        <v>10</v>
      </c>
      <c r="I101" s="3">
        <v>10</v>
      </c>
      <c r="J101" s="9">
        <f t="shared" si="28"/>
        <v>1</v>
      </c>
      <c r="K101" s="12">
        <v>20</v>
      </c>
      <c r="L101" s="12">
        <v>15</v>
      </c>
      <c r="M101" s="11">
        <f t="shared" si="29"/>
        <v>3.5</v>
      </c>
      <c r="N101" s="3">
        <v>9</v>
      </c>
      <c r="O101" s="3">
        <v>10</v>
      </c>
      <c r="P101" s="3">
        <v>9</v>
      </c>
      <c r="Q101" s="3">
        <v>10</v>
      </c>
      <c r="R101" s="9">
        <f t="shared" si="30"/>
        <v>0.95</v>
      </c>
      <c r="S101" s="12">
        <v>20</v>
      </c>
      <c r="T101" s="12">
        <v>20</v>
      </c>
      <c r="U101" s="11">
        <f t="shared" si="31"/>
        <v>4</v>
      </c>
      <c r="V101" s="3">
        <f t="shared" si="32"/>
        <v>1</v>
      </c>
      <c r="W101" s="3">
        <f t="shared" si="33"/>
        <v>1</v>
      </c>
      <c r="X101" s="3">
        <f t="shared" si="34"/>
        <v>1</v>
      </c>
      <c r="Y101" s="3">
        <f t="shared" si="35"/>
        <v>1</v>
      </c>
      <c r="Z101" s="5">
        <f t="shared" si="36"/>
        <v>4</v>
      </c>
      <c r="AA101" s="3">
        <f t="shared" si="37"/>
        <v>1</v>
      </c>
      <c r="AB101">
        <f t="shared" si="40"/>
        <v>1</v>
      </c>
      <c r="AC101" s="10">
        <f t="shared" si="38"/>
        <v>9.4499999999999993</v>
      </c>
      <c r="AD101" s="14">
        <f t="shared" si="39"/>
        <v>9.4499999999999993</v>
      </c>
      <c r="AE101" s="5">
        <f t="shared" si="41"/>
        <v>10</v>
      </c>
      <c r="AH101"/>
      <c r="AI101">
        <f t="shared" si="42"/>
        <v>1</v>
      </c>
      <c r="AJ101">
        <f t="shared" si="43"/>
        <v>1</v>
      </c>
    </row>
    <row r="102" spans="1:36" s="16" customFormat="1" x14ac:dyDescent="0.35">
      <c r="A102" s="16">
        <v>19</v>
      </c>
      <c r="B102" s="16" t="s">
        <v>67</v>
      </c>
      <c r="C102" s="16" t="s">
        <v>68</v>
      </c>
      <c r="D102" s="16">
        <v>151580</v>
      </c>
      <c r="E102" s="17">
        <v>10</v>
      </c>
      <c r="F102" s="16">
        <v>9</v>
      </c>
      <c r="G102" s="16">
        <v>10</v>
      </c>
      <c r="H102" s="16">
        <v>10</v>
      </c>
      <c r="I102" s="16">
        <v>7.5</v>
      </c>
      <c r="J102" s="18">
        <f t="shared" ref="J102:J133" si="44">(F102+G102+H102+I102)/40</f>
        <v>0.91249999999999998</v>
      </c>
      <c r="K102" s="16">
        <v>12</v>
      </c>
      <c r="L102" s="16">
        <v>16</v>
      </c>
      <c r="M102" s="19">
        <f t="shared" ref="M102:M133" si="45">(K102+L102)/10</f>
        <v>2.8</v>
      </c>
      <c r="N102" s="16">
        <v>10</v>
      </c>
      <c r="O102" s="16">
        <v>9</v>
      </c>
      <c r="P102" s="16">
        <v>10</v>
      </c>
      <c r="Q102" s="16">
        <v>9</v>
      </c>
      <c r="R102" s="18">
        <f t="shared" ref="R102:R133" si="46">(N102+O102+P102+Q102)/40</f>
        <v>0.95</v>
      </c>
      <c r="S102" s="16">
        <v>16</v>
      </c>
      <c r="T102" s="16">
        <v>8</v>
      </c>
      <c r="U102" s="19">
        <f t="shared" ref="U102:U133" si="47">(S102+T102)/10</f>
        <v>2.4</v>
      </c>
      <c r="V102" s="16">
        <f t="shared" ref="V102:V133" si="48">IF(J102&lt;0.5,0,1)</f>
        <v>1</v>
      </c>
      <c r="W102" s="16">
        <f t="shared" ref="W102:W133" si="49">IF(M102&lt;1.5,0,1)</f>
        <v>1</v>
      </c>
      <c r="X102" s="16">
        <f t="shared" ref="X102:X133" si="50">IF(R102&lt;0.5,0,1)</f>
        <v>1</v>
      </c>
      <c r="Y102" s="16">
        <f t="shared" ref="Y102:Y133" si="51">IF(U102&lt;1.5,0,1)</f>
        <v>1</v>
      </c>
      <c r="Z102" s="19">
        <f t="shared" ref="Z102:Z133" si="52">SUM(V102:Y102)</f>
        <v>4</v>
      </c>
      <c r="AA102" s="16">
        <f t="shared" ref="AA102:AA133" si="53">IF(Z102=4,1,0)</f>
        <v>1</v>
      </c>
      <c r="AB102" s="16">
        <f t="shared" si="40"/>
        <v>1</v>
      </c>
      <c r="AC102" s="20">
        <f t="shared" ref="AC102:AC133" si="54">IF(E102&gt;0,0.1*E102+0.9*(J102+M102+R102+U102),J102+M102+R102+U102)</f>
        <v>7.3562500000000002</v>
      </c>
      <c r="AD102" s="19">
        <f t="shared" ref="AD102:AD133" si="55">IF(AA102=1,AC102,0)</f>
        <v>7.3562500000000002</v>
      </c>
      <c r="AE102" s="19">
        <f t="shared" si="41"/>
        <v>7.7843915343915349</v>
      </c>
      <c r="AG102" s="16">
        <v>16</v>
      </c>
      <c r="AI102" s="16">
        <f t="shared" si="42"/>
        <v>1</v>
      </c>
      <c r="AJ102" s="16">
        <f t="shared" si="43"/>
        <v>1</v>
      </c>
    </row>
    <row r="103" spans="1:36" s="3" customFormat="1" x14ac:dyDescent="0.35">
      <c r="A103" s="3">
        <v>55</v>
      </c>
      <c r="B103" s="3" t="s">
        <v>165</v>
      </c>
      <c r="C103" s="3" t="s">
        <v>166</v>
      </c>
      <c r="D103" s="3">
        <v>151427</v>
      </c>
      <c r="E103" s="4"/>
      <c r="F103" s="3">
        <v>10</v>
      </c>
      <c r="G103" s="3">
        <v>10</v>
      </c>
      <c r="H103" s="3">
        <v>10</v>
      </c>
      <c r="I103" s="3">
        <v>10</v>
      </c>
      <c r="J103" s="9">
        <f t="shared" si="44"/>
        <v>1</v>
      </c>
      <c r="K103" s="12">
        <v>20</v>
      </c>
      <c r="L103" s="12">
        <v>8</v>
      </c>
      <c r="M103" s="11">
        <f t="shared" si="45"/>
        <v>2.8</v>
      </c>
      <c r="N103" s="3">
        <v>9</v>
      </c>
      <c r="O103" s="3">
        <v>10</v>
      </c>
      <c r="P103" s="3">
        <v>9</v>
      </c>
      <c r="Q103" s="3">
        <v>10</v>
      </c>
      <c r="R103" s="9">
        <f t="shared" si="46"/>
        <v>0.95</v>
      </c>
      <c r="S103" s="12">
        <v>17</v>
      </c>
      <c r="T103" s="12">
        <v>14</v>
      </c>
      <c r="U103" s="11">
        <f t="shared" si="47"/>
        <v>3.1</v>
      </c>
      <c r="V103" s="3">
        <f t="shared" si="48"/>
        <v>1</v>
      </c>
      <c r="W103" s="3">
        <f t="shared" si="49"/>
        <v>1</v>
      </c>
      <c r="X103" s="3">
        <f t="shared" si="50"/>
        <v>1</v>
      </c>
      <c r="Y103" s="3">
        <f t="shared" si="51"/>
        <v>1</v>
      </c>
      <c r="Z103" s="5">
        <f t="shared" si="52"/>
        <v>4</v>
      </c>
      <c r="AA103" s="3">
        <f t="shared" si="53"/>
        <v>1</v>
      </c>
      <c r="AB103">
        <f t="shared" si="40"/>
        <v>1</v>
      </c>
      <c r="AC103" s="10">
        <f t="shared" si="54"/>
        <v>7.85</v>
      </c>
      <c r="AD103" s="14">
        <f t="shared" si="55"/>
        <v>7.85</v>
      </c>
      <c r="AE103" s="5">
        <f t="shared" si="41"/>
        <v>8.306878306878307</v>
      </c>
      <c r="AF103" s="3">
        <v>31</v>
      </c>
      <c r="AH103"/>
      <c r="AI103">
        <f t="shared" si="42"/>
        <v>1</v>
      </c>
      <c r="AJ103">
        <f t="shared" si="43"/>
        <v>1</v>
      </c>
    </row>
    <row r="104" spans="1:36" s="16" customFormat="1" x14ac:dyDescent="0.35">
      <c r="A104" s="16">
        <v>27</v>
      </c>
      <c r="B104" s="16" t="s">
        <v>91</v>
      </c>
      <c r="C104" s="16" t="s">
        <v>9</v>
      </c>
      <c r="D104" s="16">
        <v>151628</v>
      </c>
      <c r="E104" s="17">
        <v>6</v>
      </c>
      <c r="F104" s="16">
        <v>9</v>
      </c>
      <c r="G104" s="16">
        <v>10</v>
      </c>
      <c r="H104" s="16">
        <v>10</v>
      </c>
      <c r="I104" s="16">
        <v>7.5</v>
      </c>
      <c r="J104" s="18">
        <f t="shared" si="44"/>
        <v>0.91249999999999998</v>
      </c>
      <c r="K104" s="16">
        <v>7</v>
      </c>
      <c r="L104" s="16">
        <v>3</v>
      </c>
      <c r="M104" s="19">
        <f t="shared" si="45"/>
        <v>1</v>
      </c>
      <c r="N104" s="16">
        <v>10</v>
      </c>
      <c r="O104" s="16">
        <v>9</v>
      </c>
      <c r="P104" s="16">
        <v>10</v>
      </c>
      <c r="Q104" s="16">
        <v>9</v>
      </c>
      <c r="R104" s="18">
        <f t="shared" si="46"/>
        <v>0.95</v>
      </c>
      <c r="S104" s="16">
        <v>15</v>
      </c>
      <c r="T104" s="16">
        <v>7</v>
      </c>
      <c r="U104" s="19">
        <f t="shared" si="47"/>
        <v>2.2000000000000002</v>
      </c>
      <c r="V104" s="16">
        <f t="shared" si="48"/>
        <v>1</v>
      </c>
      <c r="W104" s="16">
        <f t="shared" si="49"/>
        <v>0</v>
      </c>
      <c r="X104" s="16">
        <f t="shared" si="50"/>
        <v>1</v>
      </c>
      <c r="Y104" s="16">
        <f t="shared" si="51"/>
        <v>1</v>
      </c>
      <c r="Z104" s="19">
        <f t="shared" si="52"/>
        <v>3</v>
      </c>
      <c r="AA104" s="16">
        <f t="shared" si="53"/>
        <v>0</v>
      </c>
      <c r="AB104" s="16">
        <f t="shared" si="40"/>
        <v>1</v>
      </c>
      <c r="AC104" s="20">
        <f t="shared" si="54"/>
        <v>5.15625</v>
      </c>
      <c r="AD104" s="19">
        <f t="shared" si="55"/>
        <v>0</v>
      </c>
      <c r="AE104" s="19">
        <f t="shared" si="41"/>
        <v>0</v>
      </c>
      <c r="AI104" s="16">
        <f t="shared" si="42"/>
        <v>1</v>
      </c>
      <c r="AJ104" s="16">
        <f t="shared" si="43"/>
        <v>0</v>
      </c>
    </row>
    <row r="105" spans="1:36" s="16" customFormat="1" x14ac:dyDescent="0.35">
      <c r="A105" s="16">
        <v>83</v>
      </c>
      <c r="B105" s="16" t="s">
        <v>232</v>
      </c>
      <c r="C105" s="16" t="s">
        <v>233</v>
      </c>
      <c r="D105" s="16">
        <v>151466</v>
      </c>
      <c r="E105" s="17"/>
      <c r="F105" s="16">
        <v>10</v>
      </c>
      <c r="G105" s="16">
        <v>10</v>
      </c>
      <c r="H105" s="16">
        <v>7</v>
      </c>
      <c r="I105" s="16">
        <v>10</v>
      </c>
      <c r="J105" s="18">
        <f t="shared" si="44"/>
        <v>0.92500000000000004</v>
      </c>
      <c r="K105" s="16">
        <v>2</v>
      </c>
      <c r="L105" s="16">
        <v>0</v>
      </c>
      <c r="M105" s="19">
        <f t="shared" si="45"/>
        <v>0.2</v>
      </c>
      <c r="N105" s="16">
        <v>10</v>
      </c>
      <c r="O105" s="16">
        <v>9</v>
      </c>
      <c r="P105" s="16">
        <v>10</v>
      </c>
      <c r="Q105" s="16">
        <v>10</v>
      </c>
      <c r="R105" s="18">
        <f t="shared" si="46"/>
        <v>0.97499999999999998</v>
      </c>
      <c r="S105" s="16">
        <v>10</v>
      </c>
      <c r="T105" s="16">
        <v>11</v>
      </c>
      <c r="U105" s="19">
        <f t="shared" si="47"/>
        <v>2.1</v>
      </c>
      <c r="V105" s="16">
        <f t="shared" si="48"/>
        <v>1</v>
      </c>
      <c r="W105" s="16">
        <f t="shared" si="49"/>
        <v>0</v>
      </c>
      <c r="X105" s="16">
        <f t="shared" si="50"/>
        <v>1</v>
      </c>
      <c r="Y105" s="16">
        <f t="shared" si="51"/>
        <v>1</v>
      </c>
      <c r="Z105" s="19">
        <f t="shared" si="52"/>
        <v>3</v>
      </c>
      <c r="AA105" s="16">
        <f t="shared" si="53"/>
        <v>0</v>
      </c>
      <c r="AB105" s="16">
        <f t="shared" si="40"/>
        <v>1</v>
      </c>
      <c r="AC105" s="20">
        <f t="shared" si="54"/>
        <v>4.2</v>
      </c>
      <c r="AD105" s="19">
        <f t="shared" si="55"/>
        <v>0</v>
      </c>
      <c r="AE105" s="19">
        <f t="shared" si="41"/>
        <v>0</v>
      </c>
      <c r="AI105" s="16">
        <f t="shared" si="42"/>
        <v>1</v>
      </c>
      <c r="AJ105" s="16">
        <f t="shared" si="43"/>
        <v>0</v>
      </c>
    </row>
    <row r="106" spans="1:36" s="3" customFormat="1" x14ac:dyDescent="0.35">
      <c r="A106" s="3">
        <v>16</v>
      </c>
      <c r="B106" s="3" t="s">
        <v>59</v>
      </c>
      <c r="C106" s="3" t="s">
        <v>60</v>
      </c>
      <c r="D106" s="13" t="s">
        <v>61</v>
      </c>
      <c r="E106" s="4"/>
      <c r="F106" s="3">
        <v>10</v>
      </c>
      <c r="G106" s="3">
        <v>10</v>
      </c>
      <c r="H106" s="3">
        <v>8</v>
      </c>
      <c r="I106" s="3">
        <v>10</v>
      </c>
      <c r="J106" s="9">
        <f t="shared" si="44"/>
        <v>0.95</v>
      </c>
      <c r="K106" s="12">
        <v>18</v>
      </c>
      <c r="L106" s="12">
        <v>14</v>
      </c>
      <c r="M106" s="11">
        <f t="shared" si="45"/>
        <v>3.2</v>
      </c>
      <c r="N106" s="3">
        <v>9</v>
      </c>
      <c r="O106" s="3">
        <v>9</v>
      </c>
      <c r="P106" s="3">
        <v>9</v>
      </c>
      <c r="Q106" s="3">
        <v>9</v>
      </c>
      <c r="R106" s="9">
        <f t="shared" si="46"/>
        <v>0.9</v>
      </c>
      <c r="S106" s="12">
        <v>16</v>
      </c>
      <c r="T106" s="12">
        <v>1</v>
      </c>
      <c r="U106" s="11">
        <f t="shared" si="47"/>
        <v>1.7</v>
      </c>
      <c r="V106" s="3">
        <f t="shared" si="48"/>
        <v>1</v>
      </c>
      <c r="W106" s="3">
        <f t="shared" si="49"/>
        <v>1</v>
      </c>
      <c r="X106" s="3">
        <f t="shared" si="50"/>
        <v>1</v>
      </c>
      <c r="Y106" s="3">
        <f t="shared" si="51"/>
        <v>1</v>
      </c>
      <c r="Z106" s="5">
        <f t="shared" si="52"/>
        <v>4</v>
      </c>
      <c r="AA106" s="3">
        <f t="shared" si="53"/>
        <v>1</v>
      </c>
      <c r="AB106">
        <f t="shared" si="40"/>
        <v>1</v>
      </c>
      <c r="AC106" s="10">
        <f t="shared" si="54"/>
        <v>6.7500000000000009</v>
      </c>
      <c r="AD106" s="14">
        <f t="shared" si="55"/>
        <v>6.7500000000000009</v>
      </c>
      <c r="AE106" s="5">
        <f t="shared" si="41"/>
        <v>7.142857142857145</v>
      </c>
      <c r="AF106" s="3">
        <v>32</v>
      </c>
      <c r="AH106"/>
      <c r="AI106">
        <f t="shared" si="42"/>
        <v>1</v>
      </c>
      <c r="AJ106">
        <f t="shared" si="43"/>
        <v>1</v>
      </c>
    </row>
    <row r="107" spans="1:36" s="3" customFormat="1" x14ac:dyDescent="0.35">
      <c r="A107" s="3">
        <v>33</v>
      </c>
      <c r="B107" s="3" t="s">
        <v>106</v>
      </c>
      <c r="C107" s="3" t="s">
        <v>9</v>
      </c>
      <c r="D107" s="3">
        <v>151735</v>
      </c>
      <c r="E107" s="4">
        <v>7</v>
      </c>
      <c r="J107" s="9">
        <f t="shared" si="44"/>
        <v>0</v>
      </c>
      <c r="K107" s="12"/>
      <c r="L107" s="12"/>
      <c r="M107" s="11">
        <f t="shared" si="45"/>
        <v>0</v>
      </c>
      <c r="R107" s="9">
        <f t="shared" si="46"/>
        <v>0</v>
      </c>
      <c r="S107" s="12"/>
      <c r="T107" s="12"/>
      <c r="U107" s="11">
        <f t="shared" si="47"/>
        <v>0</v>
      </c>
      <c r="V107" s="3">
        <f t="shared" si="48"/>
        <v>0</v>
      </c>
      <c r="W107" s="3">
        <f t="shared" si="49"/>
        <v>0</v>
      </c>
      <c r="X107" s="3">
        <f t="shared" si="50"/>
        <v>0</v>
      </c>
      <c r="Y107" s="3">
        <f t="shared" si="51"/>
        <v>0</v>
      </c>
      <c r="Z107" s="5">
        <f t="shared" si="52"/>
        <v>0</v>
      </c>
      <c r="AA107" s="3">
        <f t="shared" si="53"/>
        <v>0</v>
      </c>
      <c r="AB107">
        <f t="shared" si="40"/>
        <v>1</v>
      </c>
      <c r="AC107" s="10">
        <f t="shared" si="54"/>
        <v>0.70000000000000007</v>
      </c>
      <c r="AD107" s="5">
        <f t="shared" si="55"/>
        <v>0</v>
      </c>
      <c r="AE107" s="5">
        <f t="shared" si="41"/>
        <v>0</v>
      </c>
      <c r="AH107"/>
      <c r="AI107">
        <f t="shared" si="42"/>
        <v>0</v>
      </c>
      <c r="AJ107">
        <f t="shared" si="43"/>
        <v>0</v>
      </c>
    </row>
    <row r="108" spans="1:36" s="3" customFormat="1" x14ac:dyDescent="0.35">
      <c r="A108" s="3">
        <v>18</v>
      </c>
      <c r="B108" s="3" t="s">
        <v>64</v>
      </c>
      <c r="C108" s="3" t="s">
        <v>65</v>
      </c>
      <c r="D108" s="3">
        <v>15374</v>
      </c>
      <c r="E108" s="4"/>
      <c r="F108" s="3">
        <v>10</v>
      </c>
      <c r="G108" s="3">
        <v>0</v>
      </c>
      <c r="H108" s="3">
        <v>10</v>
      </c>
      <c r="I108" s="3">
        <v>2.5</v>
      </c>
      <c r="J108" s="9">
        <f t="shared" si="44"/>
        <v>0.5625</v>
      </c>
      <c r="K108" s="12">
        <v>1</v>
      </c>
      <c r="L108" s="12">
        <v>14</v>
      </c>
      <c r="M108" s="11">
        <f t="shared" si="45"/>
        <v>1.5</v>
      </c>
      <c r="N108" s="3">
        <v>10</v>
      </c>
      <c r="O108" s="3">
        <v>10</v>
      </c>
      <c r="R108" s="9">
        <f t="shared" si="46"/>
        <v>0.5</v>
      </c>
      <c r="S108" s="12">
        <v>18</v>
      </c>
      <c r="T108" s="12">
        <v>12</v>
      </c>
      <c r="U108" s="11">
        <f t="shared" si="47"/>
        <v>3</v>
      </c>
      <c r="V108" s="3">
        <f t="shared" si="48"/>
        <v>1</v>
      </c>
      <c r="W108" s="3">
        <f t="shared" si="49"/>
        <v>1</v>
      </c>
      <c r="X108" s="3">
        <f t="shared" si="50"/>
        <v>1</v>
      </c>
      <c r="Y108" s="3">
        <f t="shared" si="51"/>
        <v>1</v>
      </c>
      <c r="Z108" s="5">
        <f t="shared" si="52"/>
        <v>4</v>
      </c>
      <c r="AA108" s="3">
        <f t="shared" si="53"/>
        <v>1</v>
      </c>
      <c r="AB108">
        <f t="shared" si="40"/>
        <v>1</v>
      </c>
      <c r="AC108" s="10">
        <f t="shared" si="54"/>
        <v>5.5625</v>
      </c>
      <c r="AD108" s="5">
        <f t="shared" si="55"/>
        <v>5.5625</v>
      </c>
      <c r="AE108" s="5">
        <f t="shared" si="41"/>
        <v>5.8862433862433869</v>
      </c>
      <c r="AF108" s="3" t="s">
        <v>289</v>
      </c>
      <c r="AH108"/>
      <c r="AI108">
        <f t="shared" si="42"/>
        <v>1</v>
      </c>
      <c r="AJ108">
        <f t="shared" si="43"/>
        <v>1</v>
      </c>
    </row>
    <row r="109" spans="1:36" s="3" customFormat="1" x14ac:dyDescent="0.35">
      <c r="A109" s="3">
        <v>31</v>
      </c>
      <c r="B109" s="3" t="s">
        <v>100</v>
      </c>
      <c r="C109" s="3" t="s">
        <v>101</v>
      </c>
      <c r="D109" s="3">
        <v>151636</v>
      </c>
      <c r="E109" s="4">
        <v>6</v>
      </c>
      <c r="F109" s="3">
        <v>9</v>
      </c>
      <c r="G109" s="3">
        <v>10</v>
      </c>
      <c r="H109" s="3">
        <v>7</v>
      </c>
      <c r="I109" s="3">
        <v>5</v>
      </c>
      <c r="J109" s="9">
        <f t="shared" si="44"/>
        <v>0.77500000000000002</v>
      </c>
      <c r="K109" s="12">
        <v>20</v>
      </c>
      <c r="L109" s="12">
        <v>4</v>
      </c>
      <c r="M109" s="11">
        <f t="shared" si="45"/>
        <v>2.4</v>
      </c>
      <c r="N109" s="3">
        <v>9</v>
      </c>
      <c r="O109" s="3">
        <v>10</v>
      </c>
      <c r="P109" s="3">
        <v>10</v>
      </c>
      <c r="Q109" s="3">
        <v>9</v>
      </c>
      <c r="R109" s="9">
        <f t="shared" si="46"/>
        <v>0.95</v>
      </c>
      <c r="S109" s="12">
        <v>5</v>
      </c>
      <c r="T109" s="12">
        <v>11</v>
      </c>
      <c r="U109" s="11">
        <f t="shared" si="47"/>
        <v>1.6</v>
      </c>
      <c r="V109" s="3">
        <f t="shared" si="48"/>
        <v>1</v>
      </c>
      <c r="W109" s="3">
        <f t="shared" si="49"/>
        <v>1</v>
      </c>
      <c r="X109" s="3">
        <f t="shared" si="50"/>
        <v>1</v>
      </c>
      <c r="Y109" s="3">
        <f t="shared" si="51"/>
        <v>1</v>
      </c>
      <c r="Z109" s="5">
        <f t="shared" si="52"/>
        <v>4</v>
      </c>
      <c r="AA109" s="3">
        <f t="shared" si="53"/>
        <v>1</v>
      </c>
      <c r="AB109">
        <f t="shared" si="40"/>
        <v>1</v>
      </c>
      <c r="AC109" s="10">
        <f t="shared" si="54"/>
        <v>5.7524999999999995</v>
      </c>
      <c r="AD109" s="5">
        <f t="shared" si="55"/>
        <v>5.7524999999999995</v>
      </c>
      <c r="AE109" s="5">
        <f t="shared" si="41"/>
        <v>6.087301587301587</v>
      </c>
      <c r="AF109" s="3">
        <v>33</v>
      </c>
      <c r="AH109"/>
      <c r="AI109">
        <f t="shared" si="42"/>
        <v>1</v>
      </c>
      <c r="AJ109">
        <f t="shared" si="43"/>
        <v>1</v>
      </c>
    </row>
    <row r="110" spans="1:36" s="16" customFormat="1" x14ac:dyDescent="0.35">
      <c r="A110" s="16">
        <v>68</v>
      </c>
      <c r="B110" s="16" t="s">
        <v>198</v>
      </c>
      <c r="C110" s="16" t="s">
        <v>79</v>
      </c>
      <c r="D110" s="16">
        <v>151688</v>
      </c>
      <c r="E110" s="17">
        <v>5</v>
      </c>
      <c r="F110" s="16">
        <v>10</v>
      </c>
      <c r="G110" s="16">
        <v>6</v>
      </c>
      <c r="H110" s="16">
        <v>10</v>
      </c>
      <c r="I110" s="16">
        <v>10</v>
      </c>
      <c r="J110" s="18">
        <f t="shared" si="44"/>
        <v>0.9</v>
      </c>
      <c r="K110" s="16">
        <v>20</v>
      </c>
      <c r="L110" s="16">
        <v>4</v>
      </c>
      <c r="M110" s="19">
        <f t="shared" si="45"/>
        <v>2.4</v>
      </c>
      <c r="N110" s="16">
        <v>10</v>
      </c>
      <c r="O110" s="16">
        <v>10</v>
      </c>
      <c r="P110" s="16">
        <v>10</v>
      </c>
      <c r="Q110" s="16">
        <v>10</v>
      </c>
      <c r="R110" s="18">
        <f t="shared" si="46"/>
        <v>1</v>
      </c>
      <c r="S110" s="16">
        <v>12</v>
      </c>
      <c r="T110" s="16">
        <v>14</v>
      </c>
      <c r="U110" s="19">
        <f t="shared" si="47"/>
        <v>2.6</v>
      </c>
      <c r="V110" s="16">
        <f t="shared" si="48"/>
        <v>1</v>
      </c>
      <c r="W110" s="16">
        <f t="shared" si="49"/>
        <v>1</v>
      </c>
      <c r="X110" s="16">
        <f t="shared" si="50"/>
        <v>1</v>
      </c>
      <c r="Y110" s="16">
        <f t="shared" si="51"/>
        <v>1</v>
      </c>
      <c r="Z110" s="19">
        <f t="shared" si="52"/>
        <v>4</v>
      </c>
      <c r="AA110" s="16">
        <f t="shared" si="53"/>
        <v>1</v>
      </c>
      <c r="AB110" s="16">
        <f t="shared" si="40"/>
        <v>1</v>
      </c>
      <c r="AC110" s="20">
        <f t="shared" si="54"/>
        <v>6.7100000000000009</v>
      </c>
      <c r="AD110" s="19">
        <f t="shared" si="55"/>
        <v>6.7100000000000009</v>
      </c>
      <c r="AE110" s="19">
        <f t="shared" si="41"/>
        <v>7.1005291005291022</v>
      </c>
      <c r="AG110" s="16">
        <v>17</v>
      </c>
      <c r="AI110" s="16">
        <f t="shared" si="42"/>
        <v>1</v>
      </c>
      <c r="AJ110" s="16">
        <f t="shared" si="43"/>
        <v>1</v>
      </c>
    </row>
    <row r="111" spans="1:36" s="3" customFormat="1" x14ac:dyDescent="0.35">
      <c r="A111" s="3">
        <v>76</v>
      </c>
      <c r="B111" s="3" t="s">
        <v>213</v>
      </c>
      <c r="C111" s="3" t="s">
        <v>124</v>
      </c>
      <c r="D111" s="3">
        <v>151332</v>
      </c>
      <c r="E111" s="4"/>
      <c r="J111" s="9">
        <f t="shared" si="44"/>
        <v>0</v>
      </c>
      <c r="K111" s="12"/>
      <c r="L111" s="12"/>
      <c r="M111" s="11">
        <f t="shared" si="45"/>
        <v>0</v>
      </c>
      <c r="R111" s="9">
        <f t="shared" si="46"/>
        <v>0</v>
      </c>
      <c r="S111" s="12"/>
      <c r="T111" s="12"/>
      <c r="U111" s="11">
        <f t="shared" si="47"/>
        <v>0</v>
      </c>
      <c r="V111" s="3">
        <f t="shared" si="48"/>
        <v>0</v>
      </c>
      <c r="W111" s="3">
        <f t="shared" si="49"/>
        <v>0</v>
      </c>
      <c r="X111" s="3">
        <f t="shared" si="50"/>
        <v>0</v>
      </c>
      <c r="Y111" s="3">
        <f t="shared" si="51"/>
        <v>0</v>
      </c>
      <c r="Z111" s="5">
        <f t="shared" si="52"/>
        <v>0</v>
      </c>
      <c r="AA111" s="3">
        <f t="shared" si="53"/>
        <v>0</v>
      </c>
      <c r="AB111">
        <f t="shared" si="40"/>
        <v>0</v>
      </c>
      <c r="AC111" s="10">
        <f t="shared" si="54"/>
        <v>0</v>
      </c>
      <c r="AD111" s="5">
        <f t="shared" si="55"/>
        <v>0</v>
      </c>
      <c r="AE111" s="5">
        <f t="shared" si="41"/>
        <v>0</v>
      </c>
      <c r="AH111"/>
      <c r="AI111">
        <f t="shared" si="42"/>
        <v>0</v>
      </c>
      <c r="AJ111">
        <f t="shared" si="43"/>
        <v>0</v>
      </c>
    </row>
    <row r="112" spans="1:36" s="16" customFormat="1" x14ac:dyDescent="0.35">
      <c r="A112" s="16">
        <v>48</v>
      </c>
      <c r="B112" s="16" t="s">
        <v>151</v>
      </c>
      <c r="C112" s="16" t="s">
        <v>152</v>
      </c>
      <c r="D112" s="16">
        <v>151754</v>
      </c>
      <c r="E112" s="17">
        <v>8</v>
      </c>
      <c r="F112" s="16">
        <v>9</v>
      </c>
      <c r="G112" s="16">
        <v>8</v>
      </c>
      <c r="H112" s="16">
        <v>9</v>
      </c>
      <c r="I112" s="16">
        <v>10</v>
      </c>
      <c r="J112" s="18">
        <f t="shared" si="44"/>
        <v>0.9</v>
      </c>
      <c r="K112" s="16">
        <v>16</v>
      </c>
      <c r="L112" s="16">
        <v>17</v>
      </c>
      <c r="M112" s="19">
        <f t="shared" si="45"/>
        <v>3.3</v>
      </c>
      <c r="N112" s="16">
        <v>10</v>
      </c>
      <c r="O112" s="16">
        <v>9</v>
      </c>
      <c r="P112" s="16">
        <v>9</v>
      </c>
      <c r="Q112" s="16">
        <v>9</v>
      </c>
      <c r="R112" s="18">
        <f t="shared" si="46"/>
        <v>0.92500000000000004</v>
      </c>
      <c r="S112" s="16">
        <v>3</v>
      </c>
      <c r="T112" s="16">
        <v>1</v>
      </c>
      <c r="U112" s="19">
        <f t="shared" si="47"/>
        <v>0.4</v>
      </c>
      <c r="V112" s="16">
        <f t="shared" si="48"/>
        <v>1</v>
      </c>
      <c r="W112" s="16">
        <f t="shared" si="49"/>
        <v>1</v>
      </c>
      <c r="X112" s="16">
        <f t="shared" si="50"/>
        <v>1</v>
      </c>
      <c r="Y112" s="16">
        <f t="shared" si="51"/>
        <v>0</v>
      </c>
      <c r="Z112" s="19">
        <f t="shared" si="52"/>
        <v>3</v>
      </c>
      <c r="AA112" s="16">
        <f t="shared" si="53"/>
        <v>0</v>
      </c>
      <c r="AB112" s="16">
        <f t="shared" si="40"/>
        <v>1</v>
      </c>
      <c r="AC112" s="20">
        <f t="shared" si="54"/>
        <v>5.7725</v>
      </c>
      <c r="AD112" s="19">
        <f t="shared" si="55"/>
        <v>0</v>
      </c>
      <c r="AE112" s="19">
        <f t="shared" si="41"/>
        <v>0</v>
      </c>
      <c r="AI112" s="16">
        <f t="shared" si="42"/>
        <v>1</v>
      </c>
      <c r="AJ112" s="16">
        <f t="shared" si="43"/>
        <v>0</v>
      </c>
    </row>
    <row r="113" spans="1:36" s="3" customFormat="1" x14ac:dyDescent="0.35">
      <c r="A113" s="3">
        <v>60</v>
      </c>
      <c r="B113" s="3" t="s">
        <v>176</v>
      </c>
      <c r="C113" s="3" t="s">
        <v>177</v>
      </c>
      <c r="D113" s="3">
        <v>151530</v>
      </c>
      <c r="E113" s="4"/>
      <c r="J113" s="9">
        <f t="shared" si="44"/>
        <v>0</v>
      </c>
      <c r="K113" s="12"/>
      <c r="L113" s="12"/>
      <c r="M113" s="11">
        <f t="shared" si="45"/>
        <v>0</v>
      </c>
      <c r="R113" s="9">
        <f t="shared" si="46"/>
        <v>0</v>
      </c>
      <c r="S113" s="12"/>
      <c r="T113" s="12"/>
      <c r="U113" s="11">
        <f t="shared" si="47"/>
        <v>0</v>
      </c>
      <c r="V113" s="3">
        <f t="shared" si="48"/>
        <v>0</v>
      </c>
      <c r="W113" s="3">
        <f t="shared" si="49"/>
        <v>0</v>
      </c>
      <c r="X113" s="3">
        <f t="shared" si="50"/>
        <v>0</v>
      </c>
      <c r="Y113" s="3">
        <f t="shared" si="51"/>
        <v>0</v>
      </c>
      <c r="Z113" s="5">
        <f t="shared" si="52"/>
        <v>0</v>
      </c>
      <c r="AA113" s="3">
        <f t="shared" si="53"/>
        <v>0</v>
      </c>
      <c r="AB113">
        <f t="shared" si="40"/>
        <v>0</v>
      </c>
      <c r="AC113" s="10">
        <f t="shared" si="54"/>
        <v>0</v>
      </c>
      <c r="AD113" s="5">
        <f t="shared" si="55"/>
        <v>0</v>
      </c>
      <c r="AE113" s="5">
        <f t="shared" si="41"/>
        <v>0</v>
      </c>
      <c r="AH113"/>
      <c r="AI113">
        <f t="shared" si="42"/>
        <v>0</v>
      </c>
      <c r="AJ113">
        <f t="shared" si="43"/>
        <v>0</v>
      </c>
    </row>
    <row r="114" spans="1:36" s="16" customFormat="1" x14ac:dyDescent="0.35">
      <c r="A114" s="16">
        <v>12</v>
      </c>
      <c r="B114" s="16" t="s">
        <v>43</v>
      </c>
      <c r="C114" s="16" t="s">
        <v>44</v>
      </c>
      <c r="D114" s="16">
        <v>151674</v>
      </c>
      <c r="E114" s="17">
        <v>6</v>
      </c>
      <c r="F114" s="16">
        <v>9</v>
      </c>
      <c r="G114" s="16">
        <v>10</v>
      </c>
      <c r="J114" s="18">
        <f t="shared" si="44"/>
        <v>0.47499999999999998</v>
      </c>
      <c r="K114" s="16">
        <v>14</v>
      </c>
      <c r="L114" s="16">
        <v>1</v>
      </c>
      <c r="M114" s="19">
        <f t="shared" si="45"/>
        <v>1.5</v>
      </c>
      <c r="N114" s="16">
        <v>5</v>
      </c>
      <c r="O114" s="16">
        <v>10</v>
      </c>
      <c r="P114" s="16">
        <v>10</v>
      </c>
      <c r="Q114" s="16">
        <v>9</v>
      </c>
      <c r="R114" s="18">
        <f t="shared" si="46"/>
        <v>0.85</v>
      </c>
      <c r="S114" s="16">
        <v>2</v>
      </c>
      <c r="T114" s="16">
        <v>1</v>
      </c>
      <c r="U114" s="19">
        <f t="shared" si="47"/>
        <v>0.3</v>
      </c>
      <c r="V114" s="16">
        <f t="shared" si="48"/>
        <v>0</v>
      </c>
      <c r="W114" s="16">
        <f t="shared" si="49"/>
        <v>1</v>
      </c>
      <c r="X114" s="16">
        <f t="shared" si="50"/>
        <v>1</v>
      </c>
      <c r="Y114" s="16">
        <f t="shared" si="51"/>
        <v>0</v>
      </c>
      <c r="Z114" s="19">
        <f t="shared" si="52"/>
        <v>2</v>
      </c>
      <c r="AA114" s="16">
        <f t="shared" si="53"/>
        <v>0</v>
      </c>
      <c r="AB114" s="16">
        <f t="shared" si="40"/>
        <v>1</v>
      </c>
      <c r="AC114" s="20">
        <f t="shared" si="54"/>
        <v>3.4125000000000001</v>
      </c>
      <c r="AD114" s="19">
        <f t="shared" si="55"/>
        <v>0</v>
      </c>
      <c r="AE114" s="19">
        <f t="shared" si="41"/>
        <v>0</v>
      </c>
      <c r="AI114" s="16">
        <f t="shared" si="42"/>
        <v>1</v>
      </c>
      <c r="AJ114" s="16">
        <f t="shared" si="43"/>
        <v>0</v>
      </c>
    </row>
    <row r="115" spans="1:36" s="3" customFormat="1" x14ac:dyDescent="0.35">
      <c r="A115" s="3">
        <v>30</v>
      </c>
      <c r="B115" s="3" t="s">
        <v>98</v>
      </c>
      <c r="C115" s="3" t="s">
        <v>99</v>
      </c>
      <c r="D115" s="3">
        <v>151758</v>
      </c>
      <c r="E115" s="4">
        <v>9</v>
      </c>
      <c r="F115" s="3">
        <v>9</v>
      </c>
      <c r="G115" s="3">
        <v>8</v>
      </c>
      <c r="H115" s="3">
        <v>10</v>
      </c>
      <c r="I115" s="3">
        <v>10</v>
      </c>
      <c r="J115" s="9">
        <f t="shared" si="44"/>
        <v>0.92500000000000004</v>
      </c>
      <c r="K115" s="12">
        <v>18</v>
      </c>
      <c r="L115" s="12">
        <v>14</v>
      </c>
      <c r="M115" s="11">
        <f t="shared" si="45"/>
        <v>3.2</v>
      </c>
      <c r="N115" s="3">
        <v>30</v>
      </c>
      <c r="O115" s="3">
        <v>9</v>
      </c>
      <c r="Q115" s="3">
        <v>9</v>
      </c>
      <c r="R115" s="9">
        <f t="shared" si="46"/>
        <v>1.2</v>
      </c>
      <c r="S115" s="12">
        <v>15</v>
      </c>
      <c r="T115" s="12">
        <v>1</v>
      </c>
      <c r="U115" s="11">
        <f t="shared" si="47"/>
        <v>1.6</v>
      </c>
      <c r="V115" s="3">
        <f t="shared" si="48"/>
        <v>1</v>
      </c>
      <c r="W115" s="3">
        <f t="shared" si="49"/>
        <v>1</v>
      </c>
      <c r="X115" s="3">
        <f t="shared" si="50"/>
        <v>1</v>
      </c>
      <c r="Y115" s="3">
        <f t="shared" si="51"/>
        <v>1</v>
      </c>
      <c r="Z115" s="5">
        <f t="shared" si="52"/>
        <v>4</v>
      </c>
      <c r="AA115" s="3">
        <f t="shared" si="53"/>
        <v>1</v>
      </c>
      <c r="AB115">
        <f t="shared" si="40"/>
        <v>1</v>
      </c>
      <c r="AC115" s="10">
        <f t="shared" si="54"/>
        <v>7.1325000000000012</v>
      </c>
      <c r="AD115" s="14">
        <f t="shared" si="55"/>
        <v>7.1325000000000012</v>
      </c>
      <c r="AE115" s="5">
        <f t="shared" si="41"/>
        <v>7.5476190476190501</v>
      </c>
      <c r="AF115" s="3">
        <v>34</v>
      </c>
      <c r="AH115"/>
      <c r="AI115">
        <f t="shared" si="42"/>
        <v>1</v>
      </c>
      <c r="AJ115">
        <f t="shared" si="43"/>
        <v>1</v>
      </c>
    </row>
    <row r="116" spans="1:36" s="3" customFormat="1" x14ac:dyDescent="0.35">
      <c r="A116" s="3">
        <v>15</v>
      </c>
      <c r="B116" s="3" t="s">
        <v>56</v>
      </c>
      <c r="C116" s="3" t="s">
        <v>57</v>
      </c>
      <c r="D116" s="3">
        <v>151041</v>
      </c>
      <c r="E116" s="4"/>
      <c r="F116" s="3">
        <v>9</v>
      </c>
      <c r="G116" s="3">
        <v>10</v>
      </c>
      <c r="H116" s="3">
        <v>9</v>
      </c>
      <c r="I116" s="3">
        <v>10</v>
      </c>
      <c r="J116" s="9">
        <f t="shared" si="44"/>
        <v>0.95</v>
      </c>
      <c r="K116" s="12">
        <v>17</v>
      </c>
      <c r="L116" s="12">
        <v>1</v>
      </c>
      <c r="M116" s="11">
        <f t="shared" si="45"/>
        <v>1.8</v>
      </c>
      <c r="N116" s="3">
        <v>9</v>
      </c>
      <c r="O116" s="3">
        <v>10</v>
      </c>
      <c r="P116" s="3">
        <v>10</v>
      </c>
      <c r="Q116" s="3">
        <v>10</v>
      </c>
      <c r="R116" s="9">
        <f t="shared" si="46"/>
        <v>0.97499999999999998</v>
      </c>
      <c r="S116" s="12">
        <v>17</v>
      </c>
      <c r="T116" s="12">
        <v>9</v>
      </c>
      <c r="U116" s="11">
        <f t="shared" si="47"/>
        <v>2.6</v>
      </c>
      <c r="V116" s="3">
        <f t="shared" si="48"/>
        <v>1</v>
      </c>
      <c r="W116" s="3">
        <f t="shared" si="49"/>
        <v>1</v>
      </c>
      <c r="X116" s="3">
        <f t="shared" si="50"/>
        <v>1</v>
      </c>
      <c r="Y116" s="3">
        <f t="shared" si="51"/>
        <v>1</v>
      </c>
      <c r="Z116" s="5">
        <f t="shared" si="52"/>
        <v>4</v>
      </c>
      <c r="AA116" s="3">
        <f t="shared" si="53"/>
        <v>1</v>
      </c>
      <c r="AB116">
        <f t="shared" si="40"/>
        <v>1</v>
      </c>
      <c r="AC116" s="10">
        <f t="shared" si="54"/>
        <v>6.3250000000000002</v>
      </c>
      <c r="AD116" s="5">
        <f t="shared" si="55"/>
        <v>6.3250000000000002</v>
      </c>
      <c r="AE116" s="5">
        <f t="shared" si="41"/>
        <v>6.6931216931216939</v>
      </c>
      <c r="AF116" s="3">
        <v>35</v>
      </c>
      <c r="AH116"/>
      <c r="AI116">
        <f t="shared" si="42"/>
        <v>1</v>
      </c>
      <c r="AJ116">
        <f t="shared" si="43"/>
        <v>1</v>
      </c>
    </row>
    <row r="117" spans="1:36" s="16" customFormat="1" x14ac:dyDescent="0.35">
      <c r="A117" s="16">
        <v>63</v>
      </c>
      <c r="B117" s="16" t="s">
        <v>183</v>
      </c>
      <c r="C117" s="16" t="s">
        <v>184</v>
      </c>
      <c r="D117" s="16">
        <v>151424</v>
      </c>
      <c r="E117" s="17"/>
      <c r="F117" s="16">
        <v>7</v>
      </c>
      <c r="G117" s="16">
        <v>10</v>
      </c>
      <c r="H117" s="16">
        <v>10</v>
      </c>
      <c r="I117" s="16">
        <v>10</v>
      </c>
      <c r="J117" s="18">
        <f t="shared" si="44"/>
        <v>0.92500000000000004</v>
      </c>
      <c r="K117" s="16">
        <v>20</v>
      </c>
      <c r="L117" s="16">
        <v>6</v>
      </c>
      <c r="M117" s="19">
        <f t="shared" si="45"/>
        <v>2.6</v>
      </c>
      <c r="N117" s="16">
        <v>8</v>
      </c>
      <c r="O117" s="16">
        <v>8</v>
      </c>
      <c r="P117" s="16">
        <v>8</v>
      </c>
      <c r="Q117" s="16">
        <v>10</v>
      </c>
      <c r="R117" s="18">
        <f t="shared" si="46"/>
        <v>0.85</v>
      </c>
      <c r="S117" s="16">
        <v>2</v>
      </c>
      <c r="U117" s="19">
        <f t="shared" si="47"/>
        <v>0.2</v>
      </c>
      <c r="V117" s="16">
        <f t="shared" si="48"/>
        <v>1</v>
      </c>
      <c r="W117" s="16">
        <f t="shared" si="49"/>
        <v>1</v>
      </c>
      <c r="X117" s="16">
        <f t="shared" si="50"/>
        <v>1</v>
      </c>
      <c r="Y117" s="16">
        <f t="shared" si="51"/>
        <v>0</v>
      </c>
      <c r="Z117" s="19">
        <f t="shared" si="52"/>
        <v>3</v>
      </c>
      <c r="AA117" s="16">
        <f t="shared" si="53"/>
        <v>0</v>
      </c>
      <c r="AB117" s="16">
        <f t="shared" si="40"/>
        <v>1</v>
      </c>
      <c r="AC117" s="20">
        <f t="shared" si="54"/>
        <v>4.5750000000000002</v>
      </c>
      <c r="AD117" s="19">
        <f t="shared" si="55"/>
        <v>0</v>
      </c>
      <c r="AE117" s="19">
        <f t="shared" si="41"/>
        <v>0</v>
      </c>
      <c r="AI117" s="16">
        <f t="shared" si="42"/>
        <v>1</v>
      </c>
      <c r="AJ117" s="16">
        <f t="shared" si="43"/>
        <v>0</v>
      </c>
    </row>
    <row r="118" spans="1:36" s="16" customFormat="1" x14ac:dyDescent="0.35">
      <c r="A118" s="16">
        <v>77</v>
      </c>
      <c r="B118" s="16" t="s">
        <v>218</v>
      </c>
      <c r="C118" s="16" t="s">
        <v>219</v>
      </c>
      <c r="D118" s="16">
        <v>151463</v>
      </c>
      <c r="E118" s="17"/>
      <c r="F118" s="16">
        <v>8</v>
      </c>
      <c r="G118" s="16">
        <v>7</v>
      </c>
      <c r="H118" s="16">
        <v>10</v>
      </c>
      <c r="I118" s="16">
        <v>10</v>
      </c>
      <c r="J118" s="18">
        <f t="shared" si="44"/>
        <v>0.875</v>
      </c>
      <c r="K118" s="16">
        <v>12</v>
      </c>
      <c r="L118" s="16">
        <v>0</v>
      </c>
      <c r="M118" s="19">
        <f t="shared" si="45"/>
        <v>1.2</v>
      </c>
      <c r="N118" s="16">
        <v>10</v>
      </c>
      <c r="O118" s="16">
        <v>9</v>
      </c>
      <c r="P118" s="16">
        <v>7</v>
      </c>
      <c r="Q118" s="16">
        <v>9</v>
      </c>
      <c r="R118" s="18">
        <f t="shared" si="46"/>
        <v>0.875</v>
      </c>
      <c r="S118" s="16">
        <v>8</v>
      </c>
      <c r="T118" s="16">
        <v>12</v>
      </c>
      <c r="U118" s="19">
        <f>(S118+T118)/10</f>
        <v>2</v>
      </c>
      <c r="V118" s="16">
        <f t="shared" si="48"/>
        <v>1</v>
      </c>
      <c r="W118" s="16">
        <f t="shared" si="49"/>
        <v>0</v>
      </c>
      <c r="X118" s="16">
        <f t="shared" si="50"/>
        <v>1</v>
      </c>
      <c r="Y118" s="16">
        <f t="shared" si="51"/>
        <v>1</v>
      </c>
      <c r="Z118" s="19">
        <f t="shared" si="52"/>
        <v>3</v>
      </c>
      <c r="AA118" s="16">
        <f t="shared" si="53"/>
        <v>0</v>
      </c>
      <c r="AB118" s="16">
        <f t="shared" si="40"/>
        <v>1</v>
      </c>
      <c r="AC118" s="20">
        <f t="shared" si="54"/>
        <v>4.95</v>
      </c>
      <c r="AD118" s="19">
        <f t="shared" si="55"/>
        <v>0</v>
      </c>
      <c r="AE118" s="19">
        <f t="shared" si="41"/>
        <v>0</v>
      </c>
      <c r="AI118" s="16">
        <f t="shared" si="42"/>
        <v>1</v>
      </c>
      <c r="AJ118" s="16">
        <f t="shared" si="43"/>
        <v>0</v>
      </c>
    </row>
    <row r="119" spans="1:36" s="16" customFormat="1" x14ac:dyDescent="0.35">
      <c r="A119" s="16">
        <v>29</v>
      </c>
      <c r="B119" s="16" t="s">
        <v>96</v>
      </c>
      <c r="C119" s="16" t="s">
        <v>97</v>
      </c>
      <c r="D119" s="16">
        <v>151655</v>
      </c>
      <c r="E119" s="17">
        <v>6</v>
      </c>
      <c r="F119" s="16">
        <v>7</v>
      </c>
      <c r="G119" s="16">
        <v>10</v>
      </c>
      <c r="H119" s="16">
        <v>10</v>
      </c>
      <c r="I119" s="16">
        <v>10</v>
      </c>
      <c r="J119" s="18">
        <f t="shared" si="44"/>
        <v>0.92500000000000004</v>
      </c>
      <c r="K119" s="16">
        <v>14</v>
      </c>
      <c r="L119" s="16">
        <v>17</v>
      </c>
      <c r="M119" s="19">
        <f t="shared" si="45"/>
        <v>3.1</v>
      </c>
      <c r="N119" s="16">
        <v>10</v>
      </c>
      <c r="O119" s="16">
        <v>10</v>
      </c>
      <c r="P119" s="16">
        <v>10</v>
      </c>
      <c r="Q119" s="16">
        <v>9</v>
      </c>
      <c r="R119" s="18">
        <f t="shared" si="46"/>
        <v>0.97499999999999998</v>
      </c>
      <c r="S119" s="16">
        <v>14</v>
      </c>
      <c r="T119" s="16">
        <v>14</v>
      </c>
      <c r="U119" s="19">
        <f t="shared" si="47"/>
        <v>2.8</v>
      </c>
      <c r="V119" s="16">
        <f t="shared" si="48"/>
        <v>1</v>
      </c>
      <c r="W119" s="16">
        <f t="shared" si="49"/>
        <v>1</v>
      </c>
      <c r="X119" s="16">
        <f t="shared" si="50"/>
        <v>1</v>
      </c>
      <c r="Y119" s="16">
        <f t="shared" si="51"/>
        <v>1</v>
      </c>
      <c r="Z119" s="19">
        <f t="shared" si="52"/>
        <v>4</v>
      </c>
      <c r="AA119" s="16">
        <f t="shared" si="53"/>
        <v>1</v>
      </c>
      <c r="AB119" s="16">
        <f t="shared" si="40"/>
        <v>1</v>
      </c>
      <c r="AC119" s="20">
        <f t="shared" si="54"/>
        <v>7.6199999999999992</v>
      </c>
      <c r="AD119" s="19">
        <f t="shared" si="55"/>
        <v>7.6199999999999992</v>
      </c>
      <c r="AE119" s="19">
        <f t="shared" si="41"/>
        <v>8.0634920634920633</v>
      </c>
      <c r="AG119" s="16">
        <v>18</v>
      </c>
      <c r="AI119" s="16">
        <f t="shared" si="42"/>
        <v>1</v>
      </c>
      <c r="AJ119" s="16">
        <f t="shared" si="43"/>
        <v>1</v>
      </c>
    </row>
    <row r="120" spans="1:36" s="3" customFormat="1" x14ac:dyDescent="0.35">
      <c r="A120" s="3">
        <v>25</v>
      </c>
      <c r="B120" s="3" t="s">
        <v>83</v>
      </c>
      <c r="C120" s="3" t="s">
        <v>84</v>
      </c>
      <c r="D120" s="3">
        <v>151706</v>
      </c>
      <c r="E120" s="4">
        <v>8</v>
      </c>
      <c r="J120" s="9">
        <f t="shared" si="44"/>
        <v>0</v>
      </c>
      <c r="K120" s="12"/>
      <c r="L120" s="12"/>
      <c r="M120" s="11">
        <f t="shared" si="45"/>
        <v>0</v>
      </c>
      <c r="R120" s="9">
        <f t="shared" si="46"/>
        <v>0</v>
      </c>
      <c r="S120" s="12">
        <v>2</v>
      </c>
      <c r="T120" s="12"/>
      <c r="U120" s="11">
        <f t="shared" si="47"/>
        <v>0.2</v>
      </c>
      <c r="V120" s="3">
        <f t="shared" si="48"/>
        <v>0</v>
      </c>
      <c r="W120" s="3">
        <f t="shared" si="49"/>
        <v>0</v>
      </c>
      <c r="X120" s="3">
        <f t="shared" si="50"/>
        <v>0</v>
      </c>
      <c r="Y120" s="3">
        <f t="shared" si="51"/>
        <v>0</v>
      </c>
      <c r="Z120" s="5">
        <f t="shared" si="52"/>
        <v>0</v>
      </c>
      <c r="AA120" s="3">
        <f t="shared" si="53"/>
        <v>0</v>
      </c>
      <c r="AB120">
        <f t="shared" si="40"/>
        <v>1</v>
      </c>
      <c r="AC120" s="10">
        <f t="shared" si="54"/>
        <v>0.98000000000000009</v>
      </c>
      <c r="AD120" s="5">
        <f t="shared" si="55"/>
        <v>0</v>
      </c>
      <c r="AE120" s="5">
        <f t="shared" si="41"/>
        <v>0</v>
      </c>
      <c r="AH120"/>
      <c r="AI120">
        <f t="shared" si="42"/>
        <v>0</v>
      </c>
      <c r="AJ120">
        <f t="shared" si="43"/>
        <v>0</v>
      </c>
    </row>
    <row r="121" spans="1:36" s="3" customFormat="1" x14ac:dyDescent="0.35">
      <c r="A121" s="3">
        <v>66</v>
      </c>
      <c r="B121" s="3" t="s">
        <v>83</v>
      </c>
      <c r="C121" s="3" t="s">
        <v>195</v>
      </c>
      <c r="D121" s="3">
        <v>151642</v>
      </c>
      <c r="E121" s="4">
        <v>6</v>
      </c>
      <c r="J121" s="9">
        <f t="shared" si="44"/>
        <v>0</v>
      </c>
      <c r="K121" s="12">
        <v>0</v>
      </c>
      <c r="L121" s="12"/>
      <c r="M121" s="11">
        <f t="shared" si="45"/>
        <v>0</v>
      </c>
      <c r="R121" s="9">
        <f t="shared" si="46"/>
        <v>0</v>
      </c>
      <c r="S121" s="12"/>
      <c r="T121" s="12"/>
      <c r="U121" s="11">
        <f t="shared" si="47"/>
        <v>0</v>
      </c>
      <c r="V121" s="3">
        <f t="shared" si="48"/>
        <v>0</v>
      </c>
      <c r="W121" s="3">
        <f t="shared" si="49"/>
        <v>0</v>
      </c>
      <c r="X121" s="3">
        <f t="shared" si="50"/>
        <v>0</v>
      </c>
      <c r="Y121" s="3">
        <f t="shared" si="51"/>
        <v>0</v>
      </c>
      <c r="Z121" s="5">
        <f t="shared" si="52"/>
        <v>0</v>
      </c>
      <c r="AA121" s="3">
        <f t="shared" si="53"/>
        <v>0</v>
      </c>
      <c r="AB121">
        <f t="shared" si="40"/>
        <v>1</v>
      </c>
      <c r="AC121" s="10">
        <f t="shared" si="54"/>
        <v>0.60000000000000009</v>
      </c>
      <c r="AD121" s="5">
        <f t="shared" si="55"/>
        <v>0</v>
      </c>
      <c r="AE121" s="5">
        <f t="shared" si="41"/>
        <v>0</v>
      </c>
      <c r="AH121"/>
      <c r="AI121">
        <f t="shared" si="42"/>
        <v>0</v>
      </c>
      <c r="AJ121">
        <f t="shared" si="43"/>
        <v>0</v>
      </c>
    </row>
    <row r="122" spans="1:36" s="16" customFormat="1" x14ac:dyDescent="0.35">
      <c r="A122" s="16">
        <v>82</v>
      </c>
      <c r="B122" s="16" t="s">
        <v>230</v>
      </c>
      <c r="C122" s="16" t="s">
        <v>231</v>
      </c>
      <c r="D122" s="16">
        <v>151038</v>
      </c>
      <c r="E122" s="17"/>
      <c r="J122" s="18">
        <f t="shared" si="44"/>
        <v>0</v>
      </c>
      <c r="K122" s="16">
        <v>9</v>
      </c>
      <c r="L122" s="16">
        <v>1</v>
      </c>
      <c r="M122" s="19">
        <f t="shared" si="45"/>
        <v>1</v>
      </c>
      <c r="R122" s="18">
        <f t="shared" si="46"/>
        <v>0</v>
      </c>
      <c r="S122" s="16">
        <v>1</v>
      </c>
      <c r="T122" s="16">
        <v>3</v>
      </c>
      <c r="U122" s="19">
        <f t="shared" si="47"/>
        <v>0.4</v>
      </c>
      <c r="V122" s="16">
        <f t="shared" si="48"/>
        <v>0</v>
      </c>
      <c r="W122" s="16">
        <f t="shared" si="49"/>
        <v>0</v>
      </c>
      <c r="X122" s="16">
        <f t="shared" si="50"/>
        <v>0</v>
      </c>
      <c r="Y122" s="16">
        <f t="shared" si="51"/>
        <v>0</v>
      </c>
      <c r="Z122" s="19">
        <f t="shared" si="52"/>
        <v>0</v>
      </c>
      <c r="AA122" s="16">
        <f t="shared" si="53"/>
        <v>0</v>
      </c>
      <c r="AB122" s="16">
        <f t="shared" si="40"/>
        <v>1</v>
      </c>
      <c r="AC122" s="20">
        <f t="shared" si="54"/>
        <v>1.4</v>
      </c>
      <c r="AD122" s="19">
        <f t="shared" si="55"/>
        <v>0</v>
      </c>
      <c r="AE122" s="19">
        <f t="shared" si="41"/>
        <v>0</v>
      </c>
      <c r="AI122" s="16">
        <f t="shared" si="42"/>
        <v>0</v>
      </c>
      <c r="AJ122" s="16">
        <f t="shared" si="43"/>
        <v>0</v>
      </c>
    </row>
    <row r="123" spans="1:36" s="3" customFormat="1" x14ac:dyDescent="0.35">
      <c r="A123" s="3">
        <v>13</v>
      </c>
      <c r="B123" s="3" t="s">
        <v>49</v>
      </c>
      <c r="C123" s="3" t="s">
        <v>40</v>
      </c>
      <c r="D123" s="3">
        <v>151317</v>
      </c>
      <c r="E123" s="4"/>
      <c r="F123" s="3">
        <v>10</v>
      </c>
      <c r="G123" s="3">
        <v>8</v>
      </c>
      <c r="H123" s="3">
        <v>7</v>
      </c>
      <c r="I123" s="3">
        <v>10</v>
      </c>
      <c r="J123" s="9">
        <f t="shared" si="44"/>
        <v>0.875</v>
      </c>
      <c r="K123" s="12">
        <v>20</v>
      </c>
      <c r="L123" s="12">
        <v>19</v>
      </c>
      <c r="M123" s="11">
        <f t="shared" si="45"/>
        <v>3.9</v>
      </c>
      <c r="N123" s="3">
        <v>9</v>
      </c>
      <c r="O123" s="3">
        <v>7</v>
      </c>
      <c r="P123" s="3">
        <v>8</v>
      </c>
      <c r="R123" s="9">
        <f t="shared" si="46"/>
        <v>0.6</v>
      </c>
      <c r="S123" s="12">
        <v>13</v>
      </c>
      <c r="T123" s="12">
        <v>14</v>
      </c>
      <c r="U123" s="11">
        <f t="shared" si="47"/>
        <v>2.7</v>
      </c>
      <c r="V123" s="3">
        <f t="shared" si="48"/>
        <v>1</v>
      </c>
      <c r="W123" s="3">
        <f t="shared" si="49"/>
        <v>1</v>
      </c>
      <c r="X123" s="3">
        <f t="shared" si="50"/>
        <v>1</v>
      </c>
      <c r="Y123" s="3">
        <f t="shared" si="51"/>
        <v>1</v>
      </c>
      <c r="Z123" s="5">
        <f t="shared" si="52"/>
        <v>4</v>
      </c>
      <c r="AA123" s="3">
        <f t="shared" si="53"/>
        <v>1</v>
      </c>
      <c r="AB123">
        <f t="shared" si="40"/>
        <v>1</v>
      </c>
      <c r="AC123" s="10">
        <f t="shared" si="54"/>
        <v>8.0749999999999993</v>
      </c>
      <c r="AD123" s="14">
        <f t="shared" si="55"/>
        <v>8.0749999999999993</v>
      </c>
      <c r="AE123" s="5">
        <f t="shared" si="41"/>
        <v>8.544973544973546</v>
      </c>
      <c r="AF123" s="3">
        <v>36</v>
      </c>
      <c r="AH123"/>
      <c r="AI123">
        <f t="shared" si="42"/>
        <v>1</v>
      </c>
      <c r="AJ123">
        <f t="shared" si="43"/>
        <v>1</v>
      </c>
    </row>
    <row r="124" spans="1:36" s="3" customFormat="1" x14ac:dyDescent="0.35">
      <c r="A124" s="3">
        <v>59</v>
      </c>
      <c r="B124" s="3" t="s">
        <v>172</v>
      </c>
      <c r="C124" s="3" t="s">
        <v>173</v>
      </c>
      <c r="D124" s="3">
        <v>151570</v>
      </c>
      <c r="E124" s="4"/>
      <c r="J124" s="9">
        <f t="shared" si="44"/>
        <v>0</v>
      </c>
      <c r="K124" s="12"/>
      <c r="L124" s="12"/>
      <c r="M124" s="11">
        <f t="shared" si="45"/>
        <v>0</v>
      </c>
      <c r="R124" s="9">
        <f t="shared" si="46"/>
        <v>0</v>
      </c>
      <c r="S124" s="12"/>
      <c r="T124" s="12"/>
      <c r="U124" s="11">
        <f t="shared" si="47"/>
        <v>0</v>
      </c>
      <c r="V124" s="3">
        <f t="shared" si="48"/>
        <v>0</v>
      </c>
      <c r="W124" s="3">
        <f t="shared" si="49"/>
        <v>0</v>
      </c>
      <c r="X124" s="3">
        <f t="shared" si="50"/>
        <v>0</v>
      </c>
      <c r="Y124" s="3">
        <f t="shared" si="51"/>
        <v>0</v>
      </c>
      <c r="Z124" s="5">
        <f t="shared" si="52"/>
        <v>0</v>
      </c>
      <c r="AA124" s="3">
        <f t="shared" si="53"/>
        <v>0</v>
      </c>
      <c r="AB124">
        <f t="shared" si="40"/>
        <v>0</v>
      </c>
      <c r="AC124" s="10">
        <f t="shared" si="54"/>
        <v>0</v>
      </c>
      <c r="AD124" s="5">
        <f t="shared" si="55"/>
        <v>0</v>
      </c>
      <c r="AE124" s="5">
        <f t="shared" si="41"/>
        <v>0</v>
      </c>
      <c r="AH124"/>
      <c r="AI124">
        <f t="shared" si="42"/>
        <v>0</v>
      </c>
      <c r="AJ124">
        <f t="shared" si="43"/>
        <v>0</v>
      </c>
    </row>
    <row r="125" spans="1:36" s="3" customFormat="1" x14ac:dyDescent="0.35">
      <c r="A125" s="3">
        <v>67</v>
      </c>
      <c r="B125" s="3" t="s">
        <v>196</v>
      </c>
      <c r="C125" s="3" t="s">
        <v>197</v>
      </c>
      <c r="D125" s="3">
        <v>151621</v>
      </c>
      <c r="E125" s="4"/>
      <c r="F125" s="3">
        <v>8</v>
      </c>
      <c r="G125" s="3">
        <v>10</v>
      </c>
      <c r="H125" s="3">
        <v>7</v>
      </c>
      <c r="I125" s="3">
        <v>5</v>
      </c>
      <c r="J125" s="9">
        <f t="shared" si="44"/>
        <v>0.75</v>
      </c>
      <c r="K125" s="12"/>
      <c r="L125" s="12"/>
      <c r="M125" s="11">
        <f t="shared" si="45"/>
        <v>0</v>
      </c>
      <c r="N125" s="3">
        <v>5</v>
      </c>
      <c r="P125" s="3">
        <v>9</v>
      </c>
      <c r="Q125" s="3">
        <v>9</v>
      </c>
      <c r="R125" s="9">
        <f t="shared" si="46"/>
        <v>0.57499999999999996</v>
      </c>
      <c r="S125" s="12"/>
      <c r="T125" s="12"/>
      <c r="U125" s="11">
        <f t="shared" si="47"/>
        <v>0</v>
      </c>
      <c r="V125" s="3">
        <f t="shared" si="48"/>
        <v>1</v>
      </c>
      <c r="W125" s="3">
        <f t="shared" si="49"/>
        <v>0</v>
      </c>
      <c r="X125" s="3">
        <f t="shared" si="50"/>
        <v>1</v>
      </c>
      <c r="Y125" s="3">
        <f t="shared" si="51"/>
        <v>0</v>
      </c>
      <c r="Z125" s="5">
        <f t="shared" si="52"/>
        <v>2</v>
      </c>
      <c r="AA125" s="3">
        <f t="shared" si="53"/>
        <v>0</v>
      </c>
      <c r="AB125">
        <f t="shared" si="40"/>
        <v>1</v>
      </c>
      <c r="AC125" s="10">
        <f t="shared" si="54"/>
        <v>1.325</v>
      </c>
      <c r="AD125" s="5">
        <f t="shared" si="55"/>
        <v>0</v>
      </c>
      <c r="AE125" s="5">
        <f t="shared" si="41"/>
        <v>0</v>
      </c>
      <c r="AH125"/>
      <c r="AI125">
        <f t="shared" si="42"/>
        <v>1</v>
      </c>
      <c r="AJ125">
        <f t="shared" si="43"/>
        <v>0</v>
      </c>
    </row>
    <row r="126" spans="1:36" s="16" customFormat="1" x14ac:dyDescent="0.35">
      <c r="A126" s="16">
        <v>25</v>
      </c>
      <c r="B126" s="16" t="s">
        <v>85</v>
      </c>
      <c r="C126" s="16" t="s">
        <v>86</v>
      </c>
      <c r="D126" s="16">
        <v>151741</v>
      </c>
      <c r="E126" s="17">
        <v>6</v>
      </c>
      <c r="J126" s="18">
        <f t="shared" si="44"/>
        <v>0</v>
      </c>
      <c r="K126" s="16">
        <v>15</v>
      </c>
      <c r="L126" s="16">
        <v>1</v>
      </c>
      <c r="M126" s="19">
        <f t="shared" si="45"/>
        <v>1.6</v>
      </c>
      <c r="R126" s="18">
        <f t="shared" si="46"/>
        <v>0</v>
      </c>
      <c r="S126" s="16">
        <v>2</v>
      </c>
      <c r="T126" s="16">
        <v>1</v>
      </c>
      <c r="U126" s="19">
        <f t="shared" si="47"/>
        <v>0.3</v>
      </c>
      <c r="V126" s="16">
        <f t="shared" si="48"/>
        <v>0</v>
      </c>
      <c r="W126" s="16">
        <f t="shared" si="49"/>
        <v>1</v>
      </c>
      <c r="X126" s="16">
        <f t="shared" si="50"/>
        <v>0</v>
      </c>
      <c r="Y126" s="16">
        <f t="shared" si="51"/>
        <v>0</v>
      </c>
      <c r="Z126" s="19">
        <f t="shared" si="52"/>
        <v>1</v>
      </c>
      <c r="AA126" s="16">
        <f t="shared" si="53"/>
        <v>0</v>
      </c>
      <c r="AB126" s="16">
        <f t="shared" si="40"/>
        <v>1</v>
      </c>
      <c r="AC126" s="20">
        <f t="shared" si="54"/>
        <v>2.3100000000000005</v>
      </c>
      <c r="AD126" s="19">
        <f t="shared" si="55"/>
        <v>0</v>
      </c>
      <c r="AE126" s="19">
        <f t="shared" si="41"/>
        <v>0</v>
      </c>
      <c r="AI126" s="16">
        <f t="shared" si="42"/>
        <v>1</v>
      </c>
      <c r="AJ126" s="16">
        <f t="shared" si="43"/>
        <v>0</v>
      </c>
    </row>
    <row r="127" spans="1:36" s="16" customFormat="1" x14ac:dyDescent="0.35">
      <c r="A127" s="16">
        <v>79</v>
      </c>
      <c r="B127" s="16" t="s">
        <v>222</v>
      </c>
      <c r="C127" s="16" t="s">
        <v>48</v>
      </c>
      <c r="D127" s="16">
        <v>151685</v>
      </c>
      <c r="E127" s="17">
        <v>6</v>
      </c>
      <c r="H127" s="16">
        <v>9</v>
      </c>
      <c r="J127" s="18">
        <f t="shared" si="44"/>
        <v>0.22500000000000001</v>
      </c>
      <c r="K127" s="16">
        <v>16</v>
      </c>
      <c r="L127" s="16">
        <v>14</v>
      </c>
      <c r="M127" s="19">
        <f t="shared" si="45"/>
        <v>3</v>
      </c>
      <c r="N127" s="16">
        <v>9</v>
      </c>
      <c r="O127" s="16">
        <v>9</v>
      </c>
      <c r="P127" s="16">
        <v>10</v>
      </c>
      <c r="Q127" s="16">
        <v>9</v>
      </c>
      <c r="R127" s="18">
        <f t="shared" si="46"/>
        <v>0.92500000000000004</v>
      </c>
      <c r="S127" s="16">
        <v>3</v>
      </c>
      <c r="U127" s="19">
        <f t="shared" si="47"/>
        <v>0.3</v>
      </c>
      <c r="V127" s="16">
        <f t="shared" si="48"/>
        <v>0</v>
      </c>
      <c r="W127" s="16">
        <f t="shared" si="49"/>
        <v>1</v>
      </c>
      <c r="X127" s="16">
        <f t="shared" si="50"/>
        <v>1</v>
      </c>
      <c r="Y127" s="16">
        <f t="shared" si="51"/>
        <v>0</v>
      </c>
      <c r="Z127" s="19">
        <f t="shared" si="52"/>
        <v>2</v>
      </c>
      <c r="AA127" s="16">
        <f t="shared" si="53"/>
        <v>0</v>
      </c>
      <c r="AB127" s="16">
        <f t="shared" si="40"/>
        <v>1</v>
      </c>
      <c r="AC127" s="20">
        <f t="shared" si="54"/>
        <v>4.6050000000000004</v>
      </c>
      <c r="AD127" s="19">
        <f t="shared" si="55"/>
        <v>0</v>
      </c>
      <c r="AE127" s="19">
        <f t="shared" si="41"/>
        <v>0</v>
      </c>
      <c r="AI127" s="16">
        <f t="shared" si="42"/>
        <v>1</v>
      </c>
      <c r="AJ127" s="16">
        <f t="shared" si="43"/>
        <v>0</v>
      </c>
    </row>
    <row r="128" spans="1:36" s="16" customFormat="1" x14ac:dyDescent="0.35">
      <c r="A128" s="16">
        <v>26</v>
      </c>
      <c r="B128" s="16" t="s">
        <v>87</v>
      </c>
      <c r="C128" s="16" t="s">
        <v>88</v>
      </c>
      <c r="D128" s="16">
        <v>151708</v>
      </c>
      <c r="E128" s="17">
        <v>9</v>
      </c>
      <c r="F128" s="16">
        <v>9</v>
      </c>
      <c r="G128" s="16">
        <v>8</v>
      </c>
      <c r="H128" s="16">
        <v>10</v>
      </c>
      <c r="I128" s="16">
        <v>10</v>
      </c>
      <c r="J128" s="18">
        <f t="shared" si="44"/>
        <v>0.92500000000000004</v>
      </c>
      <c r="K128" s="16">
        <v>18</v>
      </c>
      <c r="L128" s="16">
        <v>14</v>
      </c>
      <c r="M128" s="19">
        <f t="shared" si="45"/>
        <v>3.2</v>
      </c>
      <c r="N128" s="16">
        <v>10</v>
      </c>
      <c r="O128" s="16">
        <v>8</v>
      </c>
      <c r="P128" s="16">
        <v>8</v>
      </c>
      <c r="Q128" s="16">
        <v>9</v>
      </c>
      <c r="R128" s="18">
        <f t="shared" si="46"/>
        <v>0.875</v>
      </c>
      <c r="S128" s="16">
        <v>12</v>
      </c>
      <c r="T128" s="16">
        <v>16</v>
      </c>
      <c r="U128" s="19">
        <f t="shared" si="47"/>
        <v>2.8</v>
      </c>
      <c r="V128" s="16">
        <f t="shared" si="48"/>
        <v>1</v>
      </c>
      <c r="W128" s="16">
        <f t="shared" si="49"/>
        <v>1</v>
      </c>
      <c r="X128" s="16">
        <f t="shared" si="50"/>
        <v>1</v>
      </c>
      <c r="Y128" s="16">
        <f t="shared" si="51"/>
        <v>1</v>
      </c>
      <c r="Z128" s="19">
        <f t="shared" si="52"/>
        <v>4</v>
      </c>
      <c r="AA128" s="16">
        <f t="shared" si="53"/>
        <v>1</v>
      </c>
      <c r="AB128" s="16">
        <f t="shared" si="40"/>
        <v>1</v>
      </c>
      <c r="AC128" s="20">
        <f t="shared" si="54"/>
        <v>7.92</v>
      </c>
      <c r="AD128" s="19">
        <f t="shared" si="55"/>
        <v>7.92</v>
      </c>
      <c r="AE128" s="19">
        <f t="shared" si="41"/>
        <v>8.3809523809523814</v>
      </c>
      <c r="AG128" s="16">
        <v>19</v>
      </c>
      <c r="AI128" s="16">
        <f t="shared" si="42"/>
        <v>1</v>
      </c>
      <c r="AJ128" s="16">
        <f t="shared" si="43"/>
        <v>1</v>
      </c>
    </row>
    <row r="129" spans="1:36" s="16" customFormat="1" x14ac:dyDescent="0.35">
      <c r="A129" s="16">
        <v>64</v>
      </c>
      <c r="B129" s="16" t="s">
        <v>189</v>
      </c>
      <c r="C129" s="16" t="s">
        <v>190</v>
      </c>
      <c r="D129" s="16">
        <v>151534</v>
      </c>
      <c r="E129" s="17"/>
      <c r="F129" s="16">
        <v>10</v>
      </c>
      <c r="G129" s="16">
        <v>10</v>
      </c>
      <c r="H129" s="16">
        <v>10</v>
      </c>
      <c r="I129" s="16">
        <v>10</v>
      </c>
      <c r="J129" s="18">
        <f t="shared" si="44"/>
        <v>1</v>
      </c>
      <c r="K129" s="16">
        <v>20</v>
      </c>
      <c r="L129" s="16">
        <v>15</v>
      </c>
      <c r="M129" s="19">
        <f t="shared" si="45"/>
        <v>3.5</v>
      </c>
      <c r="N129" s="16">
        <v>9</v>
      </c>
      <c r="O129" s="16">
        <v>9</v>
      </c>
      <c r="P129" s="16">
        <v>10</v>
      </c>
      <c r="Q129" s="16">
        <v>10</v>
      </c>
      <c r="R129" s="18">
        <f t="shared" si="46"/>
        <v>0.95</v>
      </c>
      <c r="S129" s="16">
        <v>5</v>
      </c>
      <c r="T129" s="16">
        <v>7</v>
      </c>
      <c r="U129" s="19">
        <f t="shared" si="47"/>
        <v>1.2</v>
      </c>
      <c r="V129" s="16">
        <f t="shared" si="48"/>
        <v>1</v>
      </c>
      <c r="W129" s="16">
        <f t="shared" si="49"/>
        <v>1</v>
      </c>
      <c r="X129" s="16">
        <f t="shared" si="50"/>
        <v>1</v>
      </c>
      <c r="Y129" s="16">
        <f t="shared" si="51"/>
        <v>0</v>
      </c>
      <c r="Z129" s="19">
        <f t="shared" si="52"/>
        <v>3</v>
      </c>
      <c r="AA129" s="16">
        <f t="shared" si="53"/>
        <v>0</v>
      </c>
      <c r="AB129" s="16">
        <f t="shared" si="40"/>
        <v>1</v>
      </c>
      <c r="AC129" s="20">
        <f t="shared" si="54"/>
        <v>6.65</v>
      </c>
      <c r="AD129" s="19">
        <f t="shared" si="55"/>
        <v>0</v>
      </c>
      <c r="AE129" s="19">
        <f t="shared" si="41"/>
        <v>0</v>
      </c>
      <c r="AI129" s="16">
        <f t="shared" si="42"/>
        <v>1</v>
      </c>
      <c r="AJ129" s="16">
        <f t="shared" si="43"/>
        <v>0</v>
      </c>
    </row>
    <row r="130" spans="1:36" s="16" customFormat="1" x14ac:dyDescent="0.35">
      <c r="A130" s="16">
        <v>1</v>
      </c>
      <c r="B130" s="16" t="s">
        <v>2</v>
      </c>
      <c r="C130" s="16" t="s">
        <v>3</v>
      </c>
      <c r="D130" s="16">
        <v>151718</v>
      </c>
      <c r="E130" s="17">
        <v>6</v>
      </c>
      <c r="F130" s="16">
        <v>9</v>
      </c>
      <c r="G130" s="16">
        <v>8</v>
      </c>
      <c r="H130" s="16">
        <v>0</v>
      </c>
      <c r="I130" s="16">
        <v>10</v>
      </c>
      <c r="J130" s="18">
        <f t="shared" si="44"/>
        <v>0.67500000000000004</v>
      </c>
      <c r="K130" s="16">
        <v>20</v>
      </c>
      <c r="L130" s="16">
        <v>7</v>
      </c>
      <c r="M130" s="19">
        <f t="shared" si="45"/>
        <v>2.7</v>
      </c>
      <c r="N130" s="16">
        <v>10</v>
      </c>
      <c r="O130" s="16">
        <v>10</v>
      </c>
      <c r="P130" s="16">
        <v>10</v>
      </c>
      <c r="Q130" s="16">
        <v>9</v>
      </c>
      <c r="R130" s="18">
        <f t="shared" si="46"/>
        <v>0.97499999999999998</v>
      </c>
      <c r="S130" s="16">
        <v>12</v>
      </c>
      <c r="T130" s="16">
        <v>12</v>
      </c>
      <c r="U130" s="19">
        <f t="shared" si="47"/>
        <v>2.4</v>
      </c>
      <c r="V130" s="16">
        <f t="shared" si="48"/>
        <v>1</v>
      </c>
      <c r="W130" s="16">
        <f t="shared" si="49"/>
        <v>1</v>
      </c>
      <c r="X130" s="16">
        <f t="shared" si="50"/>
        <v>1</v>
      </c>
      <c r="Y130" s="16">
        <f t="shared" si="51"/>
        <v>1</v>
      </c>
      <c r="Z130" s="19">
        <f t="shared" si="52"/>
        <v>4</v>
      </c>
      <c r="AA130" s="16">
        <f t="shared" si="53"/>
        <v>1</v>
      </c>
      <c r="AB130" s="16">
        <f t="shared" si="40"/>
        <v>1</v>
      </c>
      <c r="AC130" s="20">
        <f t="shared" si="54"/>
        <v>6.6750000000000007</v>
      </c>
      <c r="AD130" s="19">
        <f t="shared" si="55"/>
        <v>6.6750000000000007</v>
      </c>
      <c r="AE130" s="19">
        <f t="shared" si="41"/>
        <v>7.0634920634920642</v>
      </c>
      <c r="AG130" s="16">
        <v>20</v>
      </c>
      <c r="AI130" s="16">
        <f t="shared" si="42"/>
        <v>1</v>
      </c>
      <c r="AJ130" s="16">
        <f t="shared" si="43"/>
        <v>1</v>
      </c>
    </row>
    <row r="131" spans="1:36" s="3" customFormat="1" x14ac:dyDescent="0.35">
      <c r="A131" s="3">
        <v>50</v>
      </c>
      <c r="B131" s="3" t="s">
        <v>2</v>
      </c>
      <c r="C131" s="3" t="s">
        <v>142</v>
      </c>
      <c r="D131" s="3">
        <v>151579</v>
      </c>
      <c r="E131" s="4"/>
      <c r="F131" s="3">
        <v>9</v>
      </c>
      <c r="G131" s="3">
        <v>10</v>
      </c>
      <c r="H131" s="3">
        <v>10</v>
      </c>
      <c r="I131" s="3">
        <v>10</v>
      </c>
      <c r="J131" s="9">
        <f t="shared" si="44"/>
        <v>0.97499999999999998</v>
      </c>
      <c r="K131" s="12">
        <v>18</v>
      </c>
      <c r="L131" s="12">
        <v>4</v>
      </c>
      <c r="M131" s="11">
        <f t="shared" si="45"/>
        <v>2.2000000000000002</v>
      </c>
      <c r="N131" s="3">
        <v>10</v>
      </c>
      <c r="O131" s="3">
        <v>10</v>
      </c>
      <c r="P131" s="3">
        <v>9</v>
      </c>
      <c r="Q131" s="3">
        <v>10</v>
      </c>
      <c r="R131" s="9">
        <f t="shared" si="46"/>
        <v>0.97499999999999998</v>
      </c>
      <c r="S131" s="12">
        <v>14</v>
      </c>
      <c r="T131" s="12">
        <v>3</v>
      </c>
      <c r="U131" s="11">
        <f t="shared" si="47"/>
        <v>1.7</v>
      </c>
      <c r="V131" s="3">
        <f t="shared" si="48"/>
        <v>1</v>
      </c>
      <c r="W131" s="3">
        <f t="shared" si="49"/>
        <v>1</v>
      </c>
      <c r="X131" s="3">
        <f t="shared" si="50"/>
        <v>1</v>
      </c>
      <c r="Y131" s="3">
        <f t="shared" si="51"/>
        <v>1</v>
      </c>
      <c r="Z131" s="5">
        <f t="shared" si="52"/>
        <v>4</v>
      </c>
      <c r="AA131" s="3">
        <f t="shared" si="53"/>
        <v>1</v>
      </c>
      <c r="AB131">
        <f t="shared" si="40"/>
        <v>1</v>
      </c>
      <c r="AC131" s="10">
        <f t="shared" si="54"/>
        <v>5.8500000000000005</v>
      </c>
      <c r="AD131" s="14">
        <f t="shared" si="55"/>
        <v>5.8500000000000005</v>
      </c>
      <c r="AE131" s="5">
        <f t="shared" si="41"/>
        <v>6.1904761904761916</v>
      </c>
      <c r="AF131" s="3">
        <v>37</v>
      </c>
      <c r="AH131"/>
      <c r="AI131">
        <f t="shared" si="42"/>
        <v>1</v>
      </c>
      <c r="AJ131">
        <f t="shared" si="43"/>
        <v>1</v>
      </c>
    </row>
    <row r="132" spans="1:36" s="16" customFormat="1" x14ac:dyDescent="0.35">
      <c r="A132" s="16">
        <v>7</v>
      </c>
      <c r="B132" s="16" t="s">
        <v>24</v>
      </c>
      <c r="C132" s="16" t="s">
        <v>25</v>
      </c>
      <c r="D132" s="16">
        <v>151672</v>
      </c>
      <c r="E132" s="17">
        <v>7</v>
      </c>
      <c r="F132" s="16">
        <v>10</v>
      </c>
      <c r="G132" s="16">
        <v>10</v>
      </c>
      <c r="H132" s="16">
        <v>10</v>
      </c>
      <c r="I132" s="16">
        <v>10</v>
      </c>
      <c r="J132" s="18">
        <f t="shared" si="44"/>
        <v>1</v>
      </c>
      <c r="K132" s="16">
        <v>20</v>
      </c>
      <c r="L132" s="16">
        <v>8</v>
      </c>
      <c r="M132" s="19">
        <f t="shared" si="45"/>
        <v>2.8</v>
      </c>
      <c r="N132" s="16">
        <v>10</v>
      </c>
      <c r="O132" s="16">
        <v>10</v>
      </c>
      <c r="P132" s="16">
        <v>10</v>
      </c>
      <c r="Q132" s="16">
        <v>10</v>
      </c>
      <c r="R132" s="18">
        <f t="shared" si="46"/>
        <v>1</v>
      </c>
      <c r="S132" s="16">
        <v>17</v>
      </c>
      <c r="T132" s="16">
        <v>12</v>
      </c>
      <c r="U132" s="19">
        <f t="shared" si="47"/>
        <v>2.9</v>
      </c>
      <c r="V132" s="16">
        <f t="shared" si="48"/>
        <v>1</v>
      </c>
      <c r="W132" s="16">
        <f t="shared" si="49"/>
        <v>1</v>
      </c>
      <c r="X132" s="16">
        <f t="shared" si="50"/>
        <v>1</v>
      </c>
      <c r="Y132" s="16">
        <f t="shared" si="51"/>
        <v>1</v>
      </c>
      <c r="Z132" s="19">
        <f t="shared" si="52"/>
        <v>4</v>
      </c>
      <c r="AA132" s="16">
        <f t="shared" si="53"/>
        <v>1</v>
      </c>
      <c r="AB132" s="16">
        <f t="shared" si="40"/>
        <v>1</v>
      </c>
      <c r="AC132" s="20">
        <f t="shared" si="54"/>
        <v>7.63</v>
      </c>
      <c r="AD132" s="21">
        <f t="shared" si="55"/>
        <v>7.63</v>
      </c>
      <c r="AE132" s="19">
        <f t="shared" si="41"/>
        <v>8.0740740740740744</v>
      </c>
      <c r="AF132" s="16">
        <v>38</v>
      </c>
      <c r="AG132" s="16">
        <v>21</v>
      </c>
      <c r="AI132" s="16">
        <f t="shared" si="42"/>
        <v>1</v>
      </c>
      <c r="AJ132" s="16">
        <f t="shared" si="43"/>
        <v>1</v>
      </c>
    </row>
    <row r="133" spans="1:36" s="3" customFormat="1" x14ac:dyDescent="0.35">
      <c r="A133" s="3">
        <v>43</v>
      </c>
      <c r="B133" s="3" t="s">
        <v>136</v>
      </c>
      <c r="C133" s="3" t="s">
        <v>137</v>
      </c>
      <c r="D133" s="3">
        <v>151743</v>
      </c>
      <c r="E133" s="4">
        <v>8</v>
      </c>
      <c r="F133" s="3">
        <v>4</v>
      </c>
      <c r="G133" s="3">
        <v>10</v>
      </c>
      <c r="H133" s="3">
        <v>1</v>
      </c>
      <c r="I133" s="3">
        <v>10</v>
      </c>
      <c r="J133" s="9">
        <f t="shared" si="44"/>
        <v>0.625</v>
      </c>
      <c r="K133" s="12">
        <v>20</v>
      </c>
      <c r="L133" s="12">
        <v>2</v>
      </c>
      <c r="M133" s="11">
        <f t="shared" si="45"/>
        <v>2.2000000000000002</v>
      </c>
      <c r="N133" s="3">
        <v>8</v>
      </c>
      <c r="R133" s="9">
        <f t="shared" si="46"/>
        <v>0.2</v>
      </c>
      <c r="S133" s="12"/>
      <c r="T133" s="12"/>
      <c r="U133" s="11">
        <f t="shared" si="47"/>
        <v>0</v>
      </c>
      <c r="V133" s="3">
        <f t="shared" si="48"/>
        <v>1</v>
      </c>
      <c r="W133" s="3">
        <f t="shared" si="49"/>
        <v>1</v>
      </c>
      <c r="X133" s="3">
        <f t="shared" si="50"/>
        <v>0</v>
      </c>
      <c r="Y133" s="3">
        <f t="shared" si="51"/>
        <v>0</v>
      </c>
      <c r="Z133" s="5">
        <f t="shared" si="52"/>
        <v>2</v>
      </c>
      <c r="AA133" s="3">
        <f t="shared" si="53"/>
        <v>0</v>
      </c>
      <c r="AB133">
        <f t="shared" si="40"/>
        <v>1</v>
      </c>
      <c r="AC133" s="10">
        <f t="shared" si="54"/>
        <v>3.5225000000000009</v>
      </c>
      <c r="AD133" s="5">
        <f t="shared" si="55"/>
        <v>0</v>
      </c>
      <c r="AE133" s="5">
        <f t="shared" si="41"/>
        <v>0</v>
      </c>
      <c r="AH133"/>
      <c r="AI133">
        <f t="shared" si="42"/>
        <v>1</v>
      </c>
      <c r="AJ133">
        <f t="shared" si="43"/>
        <v>0</v>
      </c>
    </row>
    <row r="134" spans="1:36" s="3" customFormat="1" x14ac:dyDescent="0.35">
      <c r="A134" s="3">
        <v>86</v>
      </c>
      <c r="B134" s="3" t="s">
        <v>239</v>
      </c>
      <c r="C134" s="3" t="s">
        <v>19</v>
      </c>
      <c r="D134" s="3">
        <v>151420</v>
      </c>
      <c r="E134" s="4"/>
      <c r="F134" s="3">
        <v>10</v>
      </c>
      <c r="G134" s="3">
        <v>10</v>
      </c>
      <c r="H134" s="3">
        <v>9</v>
      </c>
      <c r="I134" s="3">
        <v>10</v>
      </c>
      <c r="J134" s="9">
        <f t="shared" ref="J134:J155" si="56">(F134+G134+H134+I134)/40</f>
        <v>0.97499999999999998</v>
      </c>
      <c r="K134" s="12">
        <v>18</v>
      </c>
      <c r="L134" s="12">
        <v>10</v>
      </c>
      <c r="M134" s="11">
        <f t="shared" ref="M134:M155" si="57">(K134+L134)/10</f>
        <v>2.8</v>
      </c>
      <c r="N134" s="3">
        <v>6</v>
      </c>
      <c r="O134" s="3">
        <v>10</v>
      </c>
      <c r="P134" s="3">
        <v>9</v>
      </c>
      <c r="Q134" s="3">
        <v>9</v>
      </c>
      <c r="R134" s="9">
        <f t="shared" ref="R134:R155" si="58">(N134+O134+P134+Q134)/40</f>
        <v>0.85</v>
      </c>
      <c r="S134" s="12">
        <v>20</v>
      </c>
      <c r="T134" s="12">
        <v>16</v>
      </c>
      <c r="U134" s="11">
        <f t="shared" ref="U134:U155" si="59">(S134+T134)/10</f>
        <v>3.6</v>
      </c>
      <c r="V134" s="3">
        <f t="shared" ref="V134:V155" si="60">IF(J134&lt;0.5,0,1)</f>
        <v>1</v>
      </c>
      <c r="W134" s="3">
        <f t="shared" ref="W134:W155" si="61">IF(M134&lt;1.5,0,1)</f>
        <v>1</v>
      </c>
      <c r="X134" s="3">
        <f t="shared" ref="X134:X155" si="62">IF(R134&lt;0.5,0,1)</f>
        <v>1</v>
      </c>
      <c r="Y134" s="3">
        <f t="shared" ref="Y134:Y155" si="63">IF(U134&lt;1.5,0,1)</f>
        <v>1</v>
      </c>
      <c r="Z134" s="5">
        <f t="shared" ref="Z134:Z155" si="64">SUM(V134:Y134)</f>
        <v>4</v>
      </c>
      <c r="AA134" s="3">
        <f t="shared" ref="AA134:AA155" si="65">IF(Z134=4,1,0)</f>
        <v>1</v>
      </c>
      <c r="AB134">
        <f t="shared" si="40"/>
        <v>1</v>
      </c>
      <c r="AC134" s="10">
        <f t="shared" ref="AC134:AC155" si="66">IF(E134&gt;0,0.1*E134+0.9*(J134+M134+R134+U134),J134+M134+R134+U134)</f>
        <v>8.2249999999999996</v>
      </c>
      <c r="AD134" s="5">
        <f t="shared" ref="AD134:AD155" si="67">IF(AA134=1,AC134,0)</f>
        <v>8.2249999999999996</v>
      </c>
      <c r="AE134" s="5">
        <f t="shared" si="41"/>
        <v>8.7037037037037042</v>
      </c>
      <c r="AF134" s="3">
        <v>39</v>
      </c>
      <c r="AH134"/>
      <c r="AI134">
        <f t="shared" si="42"/>
        <v>1</v>
      </c>
      <c r="AJ134">
        <f t="shared" si="43"/>
        <v>1</v>
      </c>
    </row>
    <row r="135" spans="1:36" s="16" customFormat="1" x14ac:dyDescent="0.35">
      <c r="A135" s="16">
        <v>93</v>
      </c>
      <c r="B135" s="16" t="s">
        <v>254</v>
      </c>
      <c r="C135" s="16" t="s">
        <v>255</v>
      </c>
      <c r="D135" s="16">
        <v>151290</v>
      </c>
      <c r="E135" s="17"/>
      <c r="F135" s="16">
        <v>10</v>
      </c>
      <c r="G135" s="16">
        <v>10</v>
      </c>
      <c r="H135" s="16">
        <v>7</v>
      </c>
      <c r="I135" s="16">
        <v>10</v>
      </c>
      <c r="J135" s="18">
        <f t="shared" si="56"/>
        <v>0.92500000000000004</v>
      </c>
      <c r="K135" s="16">
        <v>16</v>
      </c>
      <c r="L135" s="16">
        <v>0</v>
      </c>
      <c r="M135" s="19">
        <f t="shared" si="57"/>
        <v>1.6</v>
      </c>
      <c r="N135" s="16">
        <v>10</v>
      </c>
      <c r="O135" s="16">
        <v>10</v>
      </c>
      <c r="P135" s="16">
        <v>9</v>
      </c>
      <c r="Q135" s="16">
        <v>9</v>
      </c>
      <c r="R135" s="18">
        <f t="shared" si="58"/>
        <v>0.95</v>
      </c>
      <c r="S135" s="16">
        <v>14</v>
      </c>
      <c r="T135" s="16">
        <v>7</v>
      </c>
      <c r="U135" s="19">
        <f t="shared" si="59"/>
        <v>2.1</v>
      </c>
      <c r="V135" s="16">
        <f t="shared" si="60"/>
        <v>1</v>
      </c>
      <c r="W135" s="16">
        <f t="shared" si="61"/>
        <v>1</v>
      </c>
      <c r="X135" s="16">
        <f t="shared" si="62"/>
        <v>1</v>
      </c>
      <c r="Y135" s="16">
        <f t="shared" si="63"/>
        <v>1</v>
      </c>
      <c r="Z135" s="19">
        <f t="shared" si="64"/>
        <v>4</v>
      </c>
      <c r="AA135" s="16">
        <f t="shared" si="65"/>
        <v>1</v>
      </c>
      <c r="AB135" s="16">
        <f t="shared" ref="AB135:AB155" si="68">IF(AC135&gt;0,1,0)</f>
        <v>1</v>
      </c>
      <c r="AC135" s="20">
        <f t="shared" si="66"/>
        <v>5.5750000000000011</v>
      </c>
      <c r="AD135" s="19">
        <f t="shared" si="67"/>
        <v>5.5750000000000011</v>
      </c>
      <c r="AE135" s="19">
        <f t="shared" ref="AE135:AE155" si="69">AD135*10/$AD$3</f>
        <v>5.8994708994709013</v>
      </c>
      <c r="AG135" s="16">
        <v>22</v>
      </c>
      <c r="AI135" s="16">
        <f t="shared" ref="AI135:AI155" si="70">IF(Z135&gt;0,1,0)</f>
        <v>1</v>
      </c>
      <c r="AJ135" s="16">
        <f t="shared" ref="AJ135:AJ155" si="71">IF(AD135&gt;0,1,0)</f>
        <v>1</v>
      </c>
    </row>
    <row r="136" spans="1:36" s="16" customFormat="1" x14ac:dyDescent="0.35">
      <c r="A136" s="16">
        <v>6</v>
      </c>
      <c r="B136" s="16" t="s">
        <v>22</v>
      </c>
      <c r="C136" s="16" t="s">
        <v>23</v>
      </c>
      <c r="D136" s="16">
        <v>151704</v>
      </c>
      <c r="E136" s="17">
        <v>7</v>
      </c>
      <c r="F136" s="16">
        <v>9</v>
      </c>
      <c r="G136" s="16">
        <v>10</v>
      </c>
      <c r="H136" s="16">
        <v>10</v>
      </c>
      <c r="I136" s="16">
        <v>5</v>
      </c>
      <c r="J136" s="18">
        <f t="shared" si="56"/>
        <v>0.85</v>
      </c>
      <c r="K136" s="16">
        <v>0</v>
      </c>
      <c r="L136" s="16">
        <v>0</v>
      </c>
      <c r="M136" s="19">
        <f t="shared" si="57"/>
        <v>0</v>
      </c>
      <c r="N136" s="16">
        <v>10</v>
      </c>
      <c r="O136" s="16">
        <v>10</v>
      </c>
      <c r="P136" s="16">
        <v>10</v>
      </c>
      <c r="Q136" s="16">
        <v>9</v>
      </c>
      <c r="R136" s="18">
        <f t="shared" si="58"/>
        <v>0.97499999999999998</v>
      </c>
      <c r="S136" s="16">
        <v>1</v>
      </c>
      <c r="T136" s="16">
        <v>1</v>
      </c>
      <c r="U136" s="19">
        <f t="shared" si="59"/>
        <v>0.2</v>
      </c>
      <c r="V136" s="16">
        <f t="shared" si="60"/>
        <v>1</v>
      </c>
      <c r="W136" s="16">
        <f t="shared" si="61"/>
        <v>0</v>
      </c>
      <c r="X136" s="16">
        <f t="shared" si="62"/>
        <v>1</v>
      </c>
      <c r="Y136" s="16">
        <f t="shared" si="63"/>
        <v>0</v>
      </c>
      <c r="Z136" s="19">
        <f t="shared" si="64"/>
        <v>2</v>
      </c>
      <c r="AA136" s="16">
        <f t="shared" si="65"/>
        <v>0</v>
      </c>
      <c r="AB136" s="16">
        <f t="shared" si="68"/>
        <v>1</v>
      </c>
      <c r="AC136" s="20">
        <f t="shared" si="66"/>
        <v>2.5225</v>
      </c>
      <c r="AD136" s="19">
        <f t="shared" si="67"/>
        <v>0</v>
      </c>
      <c r="AE136" s="19">
        <f t="shared" si="69"/>
        <v>0</v>
      </c>
      <c r="AI136" s="16">
        <f t="shared" si="70"/>
        <v>1</v>
      </c>
      <c r="AJ136" s="16">
        <f t="shared" si="71"/>
        <v>0</v>
      </c>
    </row>
    <row r="137" spans="1:36" s="3" customFormat="1" x14ac:dyDescent="0.35">
      <c r="A137">
        <v>1</v>
      </c>
      <c r="B137" t="s">
        <v>4</v>
      </c>
      <c r="C137" t="s">
        <v>5</v>
      </c>
      <c r="D137">
        <v>151650</v>
      </c>
      <c r="E137" s="4">
        <v>6</v>
      </c>
      <c r="F137">
        <v>9</v>
      </c>
      <c r="G137">
        <v>8</v>
      </c>
      <c r="H137">
        <v>0</v>
      </c>
      <c r="I137">
        <v>10</v>
      </c>
      <c r="J137" s="8">
        <f t="shared" si="56"/>
        <v>0.67500000000000004</v>
      </c>
      <c r="K137" s="12">
        <v>20</v>
      </c>
      <c r="L137" s="12">
        <v>16</v>
      </c>
      <c r="M137" s="11">
        <f t="shared" si="57"/>
        <v>3.6</v>
      </c>
      <c r="N137">
        <v>10</v>
      </c>
      <c r="O137">
        <v>10</v>
      </c>
      <c r="P137">
        <v>10</v>
      </c>
      <c r="Q137">
        <v>9</v>
      </c>
      <c r="R137" s="8">
        <f t="shared" si="58"/>
        <v>0.97499999999999998</v>
      </c>
      <c r="S137" s="12">
        <v>12</v>
      </c>
      <c r="T137" s="12">
        <v>6</v>
      </c>
      <c r="U137" s="11">
        <f t="shared" si="59"/>
        <v>1.8</v>
      </c>
      <c r="V137">
        <f t="shared" si="60"/>
        <v>1</v>
      </c>
      <c r="W137">
        <f t="shared" si="61"/>
        <v>1</v>
      </c>
      <c r="X137">
        <f t="shared" si="62"/>
        <v>1</v>
      </c>
      <c r="Y137">
        <f t="shared" si="63"/>
        <v>1</v>
      </c>
      <c r="Z137" s="6">
        <f t="shared" si="64"/>
        <v>4</v>
      </c>
      <c r="AA137">
        <f t="shared" si="65"/>
        <v>1</v>
      </c>
      <c r="AB137">
        <f t="shared" si="68"/>
        <v>1</v>
      </c>
      <c r="AC137" s="10">
        <f t="shared" si="66"/>
        <v>6.9450000000000003</v>
      </c>
      <c r="AD137" s="6">
        <f t="shared" si="67"/>
        <v>6.9450000000000003</v>
      </c>
      <c r="AE137" s="5">
        <f t="shared" si="69"/>
        <v>7.3492063492063497</v>
      </c>
      <c r="AF137" s="3">
        <v>40</v>
      </c>
      <c r="AH137"/>
      <c r="AI137">
        <f t="shared" si="70"/>
        <v>1</v>
      </c>
      <c r="AJ137">
        <f t="shared" si="71"/>
        <v>1</v>
      </c>
    </row>
    <row r="138" spans="1:36" s="3" customFormat="1" x14ac:dyDescent="0.35">
      <c r="A138" s="3">
        <v>44</v>
      </c>
      <c r="B138" s="3" t="s">
        <v>138</v>
      </c>
      <c r="C138" s="3" t="s">
        <v>139</v>
      </c>
      <c r="D138" s="3">
        <v>151692</v>
      </c>
      <c r="E138" s="4">
        <v>7</v>
      </c>
      <c r="F138" s="3">
        <v>9</v>
      </c>
      <c r="G138" s="3">
        <v>10</v>
      </c>
      <c r="H138" s="3">
        <v>8</v>
      </c>
      <c r="I138" s="3">
        <v>10</v>
      </c>
      <c r="J138" s="9">
        <f t="shared" si="56"/>
        <v>0.92500000000000004</v>
      </c>
      <c r="K138" s="12">
        <v>0</v>
      </c>
      <c r="L138" s="12">
        <v>6</v>
      </c>
      <c r="M138" s="11">
        <f t="shared" si="57"/>
        <v>0.6</v>
      </c>
      <c r="N138" s="3">
        <v>10</v>
      </c>
      <c r="O138" s="3">
        <v>10</v>
      </c>
      <c r="Q138" s="3">
        <v>10</v>
      </c>
      <c r="R138" s="9">
        <f t="shared" si="58"/>
        <v>0.75</v>
      </c>
      <c r="S138" s="12">
        <v>6</v>
      </c>
      <c r="T138" s="12">
        <v>2</v>
      </c>
      <c r="U138" s="11">
        <f t="shared" si="59"/>
        <v>0.8</v>
      </c>
      <c r="V138" s="3">
        <f t="shared" si="60"/>
        <v>1</v>
      </c>
      <c r="W138" s="3">
        <f t="shared" si="61"/>
        <v>0</v>
      </c>
      <c r="X138" s="3">
        <f t="shared" si="62"/>
        <v>1</v>
      </c>
      <c r="Y138" s="3">
        <f t="shared" si="63"/>
        <v>0</v>
      </c>
      <c r="Z138" s="5">
        <f t="shared" si="64"/>
        <v>2</v>
      </c>
      <c r="AA138" s="3">
        <f t="shared" si="65"/>
        <v>0</v>
      </c>
      <c r="AB138">
        <f t="shared" si="68"/>
        <v>1</v>
      </c>
      <c r="AC138" s="10">
        <f t="shared" si="66"/>
        <v>3.4675000000000002</v>
      </c>
      <c r="AD138" s="5">
        <f t="shared" si="67"/>
        <v>0</v>
      </c>
      <c r="AE138" s="5">
        <f t="shared" si="69"/>
        <v>0</v>
      </c>
      <c r="AH138"/>
      <c r="AI138">
        <f t="shared" si="70"/>
        <v>1</v>
      </c>
      <c r="AJ138">
        <f t="shared" si="71"/>
        <v>0</v>
      </c>
    </row>
    <row r="139" spans="1:36" s="3" customFormat="1" x14ac:dyDescent="0.35">
      <c r="A139" s="3">
        <v>46</v>
      </c>
      <c r="B139" s="3" t="s">
        <v>145</v>
      </c>
      <c r="C139" s="3" t="s">
        <v>146</v>
      </c>
      <c r="D139" s="3">
        <v>151670</v>
      </c>
      <c r="E139" s="4"/>
      <c r="F139" s="3">
        <v>9</v>
      </c>
      <c r="G139" s="3">
        <v>10</v>
      </c>
      <c r="H139" s="3">
        <v>7</v>
      </c>
      <c r="I139" s="3">
        <v>5</v>
      </c>
      <c r="J139" s="9">
        <f t="shared" si="56"/>
        <v>0.77500000000000002</v>
      </c>
      <c r="K139" s="12">
        <v>18</v>
      </c>
      <c r="L139" s="12">
        <v>17</v>
      </c>
      <c r="M139" s="11">
        <f t="shared" si="57"/>
        <v>3.5</v>
      </c>
      <c r="N139" s="3">
        <v>10</v>
      </c>
      <c r="O139" s="3">
        <v>10</v>
      </c>
      <c r="Q139" s="3">
        <v>10</v>
      </c>
      <c r="R139" s="9">
        <f t="shared" si="58"/>
        <v>0.75</v>
      </c>
      <c r="S139" s="12">
        <v>15</v>
      </c>
      <c r="T139" s="12">
        <v>16</v>
      </c>
      <c r="U139" s="11">
        <f t="shared" si="59"/>
        <v>3.1</v>
      </c>
      <c r="V139" s="3">
        <f t="shared" si="60"/>
        <v>1</v>
      </c>
      <c r="W139" s="3">
        <f t="shared" si="61"/>
        <v>1</v>
      </c>
      <c r="X139" s="3">
        <f t="shared" si="62"/>
        <v>1</v>
      </c>
      <c r="Y139" s="3">
        <f t="shared" si="63"/>
        <v>1</v>
      </c>
      <c r="Z139" s="5">
        <f t="shared" si="64"/>
        <v>4</v>
      </c>
      <c r="AA139" s="3">
        <f t="shared" si="65"/>
        <v>1</v>
      </c>
      <c r="AB139">
        <f t="shared" si="68"/>
        <v>1</v>
      </c>
      <c r="AC139" s="10">
        <f t="shared" si="66"/>
        <v>8.125</v>
      </c>
      <c r="AD139" s="5">
        <f t="shared" si="67"/>
        <v>8.125</v>
      </c>
      <c r="AE139" s="5">
        <f t="shared" si="69"/>
        <v>8.5978835978835981</v>
      </c>
      <c r="AF139" s="3">
        <v>41</v>
      </c>
      <c r="AH139"/>
      <c r="AI139">
        <f t="shared" si="70"/>
        <v>1</v>
      </c>
      <c r="AJ139">
        <f t="shared" si="71"/>
        <v>1</v>
      </c>
    </row>
    <row r="140" spans="1:36" s="16" customFormat="1" x14ac:dyDescent="0.35">
      <c r="A140" s="16">
        <v>2</v>
      </c>
      <c r="B140" s="16" t="s">
        <v>6</v>
      </c>
      <c r="C140" s="16" t="s">
        <v>7</v>
      </c>
      <c r="D140" s="16">
        <v>151700</v>
      </c>
      <c r="E140" s="17">
        <v>6</v>
      </c>
      <c r="F140" s="16">
        <v>9</v>
      </c>
      <c r="G140" s="16">
        <v>10</v>
      </c>
      <c r="H140" s="16">
        <v>8</v>
      </c>
      <c r="I140" s="16">
        <v>10</v>
      </c>
      <c r="J140" s="18">
        <f t="shared" si="56"/>
        <v>0.92500000000000004</v>
      </c>
      <c r="K140" s="16">
        <v>20</v>
      </c>
      <c r="L140" s="16">
        <v>6</v>
      </c>
      <c r="M140" s="19">
        <f t="shared" si="57"/>
        <v>2.6</v>
      </c>
      <c r="N140" s="16">
        <v>10</v>
      </c>
      <c r="O140" s="16">
        <v>10</v>
      </c>
      <c r="P140" s="16">
        <v>10</v>
      </c>
      <c r="Q140" s="16">
        <v>10</v>
      </c>
      <c r="R140" s="18">
        <f t="shared" si="58"/>
        <v>1</v>
      </c>
      <c r="S140" s="16">
        <v>2</v>
      </c>
      <c r="T140" s="16">
        <v>2</v>
      </c>
      <c r="U140" s="19">
        <f t="shared" si="59"/>
        <v>0.4</v>
      </c>
      <c r="V140" s="16">
        <f t="shared" si="60"/>
        <v>1</v>
      </c>
      <c r="W140" s="16">
        <f t="shared" si="61"/>
        <v>1</v>
      </c>
      <c r="X140" s="16">
        <f t="shared" si="62"/>
        <v>1</v>
      </c>
      <c r="Y140" s="16">
        <f t="shared" si="63"/>
        <v>0</v>
      </c>
      <c r="Z140" s="19">
        <f t="shared" si="64"/>
        <v>3</v>
      </c>
      <c r="AA140" s="16">
        <f t="shared" si="65"/>
        <v>0</v>
      </c>
      <c r="AB140" s="16">
        <f t="shared" si="68"/>
        <v>1</v>
      </c>
      <c r="AC140" s="20">
        <f t="shared" si="66"/>
        <v>5.0325000000000006</v>
      </c>
      <c r="AD140" s="19">
        <f t="shared" si="67"/>
        <v>0</v>
      </c>
      <c r="AE140" s="19">
        <f t="shared" si="69"/>
        <v>0</v>
      </c>
      <c r="AI140" s="16">
        <f t="shared" si="70"/>
        <v>1</v>
      </c>
      <c r="AJ140" s="16">
        <f t="shared" si="71"/>
        <v>0</v>
      </c>
    </row>
    <row r="141" spans="1:36" s="3" customFormat="1" x14ac:dyDescent="0.35">
      <c r="A141" s="3">
        <v>28</v>
      </c>
      <c r="B141" s="3" t="s">
        <v>94</v>
      </c>
      <c r="C141" s="3" t="s">
        <v>95</v>
      </c>
      <c r="D141" s="3">
        <v>151761</v>
      </c>
      <c r="E141" s="4">
        <v>8</v>
      </c>
      <c r="F141" s="3">
        <v>10</v>
      </c>
      <c r="G141" s="3">
        <v>10</v>
      </c>
      <c r="H141" s="3">
        <v>10</v>
      </c>
      <c r="I141" s="3">
        <v>10</v>
      </c>
      <c r="J141" s="9">
        <f t="shared" si="56"/>
        <v>1</v>
      </c>
      <c r="K141" s="12">
        <v>17</v>
      </c>
      <c r="L141" s="12">
        <v>18</v>
      </c>
      <c r="M141" s="11">
        <f t="shared" si="57"/>
        <v>3.5</v>
      </c>
      <c r="N141" s="3">
        <v>10</v>
      </c>
      <c r="O141" s="3">
        <v>10</v>
      </c>
      <c r="P141" s="3">
        <v>10</v>
      </c>
      <c r="Q141" s="3">
        <v>10</v>
      </c>
      <c r="R141" s="9">
        <f t="shared" si="58"/>
        <v>1</v>
      </c>
      <c r="S141" s="12">
        <v>12</v>
      </c>
      <c r="T141" s="12">
        <v>12</v>
      </c>
      <c r="U141" s="11">
        <f t="shared" si="59"/>
        <v>2.4</v>
      </c>
      <c r="V141" s="3">
        <f t="shared" si="60"/>
        <v>1</v>
      </c>
      <c r="W141" s="3">
        <f t="shared" si="61"/>
        <v>1</v>
      </c>
      <c r="X141" s="3">
        <f t="shared" si="62"/>
        <v>1</v>
      </c>
      <c r="Y141" s="3">
        <f t="shared" si="63"/>
        <v>1</v>
      </c>
      <c r="Z141" s="5">
        <f t="shared" si="64"/>
        <v>4</v>
      </c>
      <c r="AA141" s="3">
        <f t="shared" si="65"/>
        <v>1</v>
      </c>
      <c r="AB141">
        <f t="shared" si="68"/>
        <v>1</v>
      </c>
      <c r="AC141" s="10">
        <f t="shared" si="66"/>
        <v>7.91</v>
      </c>
      <c r="AD141" s="5">
        <f t="shared" si="67"/>
        <v>7.91</v>
      </c>
      <c r="AE141" s="5">
        <f t="shared" si="69"/>
        <v>8.3703703703703702</v>
      </c>
      <c r="AF141" s="3">
        <v>42</v>
      </c>
      <c r="AH141"/>
      <c r="AI141">
        <f t="shared" si="70"/>
        <v>1</v>
      </c>
      <c r="AJ141">
        <f t="shared" si="71"/>
        <v>1</v>
      </c>
    </row>
    <row r="142" spans="1:36" s="3" customFormat="1" x14ac:dyDescent="0.35">
      <c r="A142" s="3">
        <v>71</v>
      </c>
      <c r="B142" s="3" t="s">
        <v>201</v>
      </c>
      <c r="C142" s="3" t="s">
        <v>202</v>
      </c>
      <c r="D142" s="3">
        <v>151673</v>
      </c>
      <c r="E142" s="4">
        <v>8</v>
      </c>
      <c r="F142" s="3">
        <v>7</v>
      </c>
      <c r="G142" s="3">
        <v>4</v>
      </c>
      <c r="H142" s="3">
        <v>6</v>
      </c>
      <c r="I142" s="3">
        <v>10</v>
      </c>
      <c r="J142" s="9">
        <f t="shared" si="56"/>
        <v>0.67500000000000004</v>
      </c>
      <c r="K142" s="12">
        <v>14</v>
      </c>
      <c r="L142" s="12">
        <v>15</v>
      </c>
      <c r="M142" s="11">
        <f t="shared" si="57"/>
        <v>2.9</v>
      </c>
      <c r="N142" s="3">
        <v>6</v>
      </c>
      <c r="R142" s="9">
        <f t="shared" si="58"/>
        <v>0.15</v>
      </c>
      <c r="S142" s="12">
        <v>12</v>
      </c>
      <c r="T142" s="12">
        <v>5</v>
      </c>
      <c r="U142" s="11">
        <f t="shared" si="59"/>
        <v>1.7</v>
      </c>
      <c r="V142" s="3">
        <f t="shared" si="60"/>
        <v>1</v>
      </c>
      <c r="W142" s="3">
        <f t="shared" si="61"/>
        <v>1</v>
      </c>
      <c r="X142" s="3">
        <f t="shared" si="62"/>
        <v>0</v>
      </c>
      <c r="Y142" s="3">
        <f t="shared" si="63"/>
        <v>1</v>
      </c>
      <c r="Z142" s="5">
        <f t="shared" si="64"/>
        <v>3</v>
      </c>
      <c r="AA142" s="3">
        <f t="shared" si="65"/>
        <v>0</v>
      </c>
      <c r="AB142">
        <f t="shared" si="68"/>
        <v>1</v>
      </c>
      <c r="AC142" s="10">
        <f t="shared" si="66"/>
        <v>5.6825000000000001</v>
      </c>
      <c r="AD142" s="5">
        <f t="shared" si="67"/>
        <v>0</v>
      </c>
      <c r="AE142" s="5">
        <f t="shared" si="69"/>
        <v>0</v>
      </c>
      <c r="AH142"/>
      <c r="AI142">
        <f t="shared" si="70"/>
        <v>1</v>
      </c>
      <c r="AJ142">
        <f t="shared" si="71"/>
        <v>0</v>
      </c>
    </row>
    <row r="143" spans="1:36" s="3" customFormat="1" x14ac:dyDescent="0.35">
      <c r="A143" s="3">
        <v>47</v>
      </c>
      <c r="B143" s="3" t="s">
        <v>149</v>
      </c>
      <c r="C143" s="3" t="s">
        <v>150</v>
      </c>
      <c r="D143" s="3">
        <v>151448</v>
      </c>
      <c r="E143" s="4"/>
      <c r="F143" s="3">
        <v>10</v>
      </c>
      <c r="G143" s="3">
        <v>10</v>
      </c>
      <c r="H143" s="3">
        <v>10</v>
      </c>
      <c r="I143" s="3">
        <v>10</v>
      </c>
      <c r="J143" s="9">
        <f t="shared" si="56"/>
        <v>1</v>
      </c>
      <c r="K143" s="12">
        <v>20</v>
      </c>
      <c r="L143" s="12">
        <v>2</v>
      </c>
      <c r="M143" s="11">
        <f t="shared" si="57"/>
        <v>2.2000000000000002</v>
      </c>
      <c r="N143" s="3">
        <v>9</v>
      </c>
      <c r="O143" s="3">
        <v>10</v>
      </c>
      <c r="P143" s="3">
        <v>8</v>
      </c>
      <c r="Q143" s="3">
        <v>8</v>
      </c>
      <c r="R143" s="9">
        <f t="shared" si="58"/>
        <v>0.875</v>
      </c>
      <c r="S143" s="12">
        <v>2</v>
      </c>
      <c r="T143" s="12">
        <v>15</v>
      </c>
      <c r="U143" s="11">
        <f t="shared" si="59"/>
        <v>1.7</v>
      </c>
      <c r="V143" s="3">
        <f t="shared" si="60"/>
        <v>1</v>
      </c>
      <c r="W143" s="3">
        <f t="shared" si="61"/>
        <v>1</v>
      </c>
      <c r="X143" s="3">
        <f t="shared" si="62"/>
        <v>1</v>
      </c>
      <c r="Y143" s="3">
        <f t="shared" si="63"/>
        <v>1</v>
      </c>
      <c r="Z143" s="5">
        <f t="shared" si="64"/>
        <v>4</v>
      </c>
      <c r="AA143" s="3">
        <f t="shared" si="65"/>
        <v>1</v>
      </c>
      <c r="AB143">
        <f t="shared" si="68"/>
        <v>1</v>
      </c>
      <c r="AC143" s="10">
        <f t="shared" si="66"/>
        <v>5.7750000000000004</v>
      </c>
      <c r="AD143" s="14">
        <f t="shared" si="67"/>
        <v>5.7750000000000004</v>
      </c>
      <c r="AE143" s="5">
        <f t="shared" si="69"/>
        <v>6.1111111111111116</v>
      </c>
      <c r="AF143" s="3">
        <v>43</v>
      </c>
      <c r="AH143"/>
      <c r="AI143">
        <f t="shared" si="70"/>
        <v>1</v>
      </c>
      <c r="AJ143">
        <f t="shared" si="71"/>
        <v>1</v>
      </c>
    </row>
    <row r="144" spans="1:36" s="3" customFormat="1" x14ac:dyDescent="0.35">
      <c r="A144" s="3">
        <v>92</v>
      </c>
      <c r="B144" s="3" t="s">
        <v>250</v>
      </c>
      <c r="C144" s="3" t="s">
        <v>251</v>
      </c>
      <c r="D144" s="3">
        <v>151408</v>
      </c>
      <c r="E144" s="4"/>
      <c r="J144" s="9">
        <f t="shared" si="56"/>
        <v>0</v>
      </c>
      <c r="K144" s="12"/>
      <c r="L144" s="12"/>
      <c r="M144" s="11">
        <f t="shared" si="57"/>
        <v>0</v>
      </c>
      <c r="R144" s="9">
        <f t="shared" si="58"/>
        <v>0</v>
      </c>
      <c r="S144" s="12"/>
      <c r="T144" s="12"/>
      <c r="U144" s="11">
        <f t="shared" si="59"/>
        <v>0</v>
      </c>
      <c r="V144" s="3">
        <f t="shared" si="60"/>
        <v>0</v>
      </c>
      <c r="W144" s="3">
        <f t="shared" si="61"/>
        <v>0</v>
      </c>
      <c r="X144" s="3">
        <f t="shared" si="62"/>
        <v>0</v>
      </c>
      <c r="Y144" s="3">
        <f t="shared" si="63"/>
        <v>0</v>
      </c>
      <c r="Z144" s="5">
        <f t="shared" si="64"/>
        <v>0</v>
      </c>
      <c r="AA144" s="3">
        <f t="shared" si="65"/>
        <v>0</v>
      </c>
      <c r="AB144">
        <f t="shared" si="68"/>
        <v>0</v>
      </c>
      <c r="AC144" s="10">
        <f t="shared" si="66"/>
        <v>0</v>
      </c>
      <c r="AD144" s="5">
        <f t="shared" si="67"/>
        <v>0</v>
      </c>
      <c r="AE144" s="5">
        <f t="shared" si="69"/>
        <v>0</v>
      </c>
      <c r="AH144"/>
      <c r="AI144">
        <f t="shared" si="70"/>
        <v>0</v>
      </c>
      <c r="AJ144">
        <f t="shared" si="71"/>
        <v>0</v>
      </c>
    </row>
    <row r="145" spans="1:37" s="16" customFormat="1" x14ac:dyDescent="0.35">
      <c r="A145" s="16">
        <v>62</v>
      </c>
      <c r="B145" s="16" t="s">
        <v>294</v>
      </c>
      <c r="C145" s="16" t="s">
        <v>57</v>
      </c>
      <c r="D145" s="16">
        <v>151433</v>
      </c>
      <c r="E145" s="17"/>
      <c r="F145" s="16">
        <v>9</v>
      </c>
      <c r="G145" s="16">
        <v>7</v>
      </c>
      <c r="H145" s="16">
        <v>10</v>
      </c>
      <c r="I145" s="16">
        <v>10</v>
      </c>
      <c r="J145" s="18">
        <f t="shared" si="56"/>
        <v>0.9</v>
      </c>
      <c r="K145" s="16">
        <v>11</v>
      </c>
      <c r="L145" s="16">
        <v>2</v>
      </c>
      <c r="M145" s="19">
        <f t="shared" si="57"/>
        <v>1.3</v>
      </c>
      <c r="N145" s="16">
        <v>9</v>
      </c>
      <c r="O145" s="16">
        <v>10</v>
      </c>
      <c r="P145" s="16">
        <v>9</v>
      </c>
      <c r="Q145" s="16">
        <v>10</v>
      </c>
      <c r="R145" s="18">
        <f t="shared" si="58"/>
        <v>0.95</v>
      </c>
      <c r="S145" s="16">
        <v>3</v>
      </c>
      <c r="T145" s="16">
        <v>14</v>
      </c>
      <c r="U145" s="19">
        <f t="shared" si="59"/>
        <v>1.7</v>
      </c>
      <c r="V145" s="16">
        <f t="shared" si="60"/>
        <v>1</v>
      </c>
      <c r="W145" s="16">
        <f t="shared" si="61"/>
        <v>0</v>
      </c>
      <c r="X145" s="16">
        <f t="shared" si="62"/>
        <v>1</v>
      </c>
      <c r="Y145" s="16">
        <f t="shared" si="63"/>
        <v>1</v>
      </c>
      <c r="Z145" s="19">
        <f t="shared" si="64"/>
        <v>3</v>
      </c>
      <c r="AA145" s="16">
        <f t="shared" si="65"/>
        <v>0</v>
      </c>
      <c r="AB145" s="16">
        <f t="shared" si="68"/>
        <v>1</v>
      </c>
      <c r="AC145" s="20">
        <f t="shared" si="66"/>
        <v>4.8500000000000005</v>
      </c>
      <c r="AD145" s="19">
        <f t="shared" si="67"/>
        <v>0</v>
      </c>
      <c r="AE145" s="19">
        <f t="shared" si="69"/>
        <v>0</v>
      </c>
      <c r="AI145" s="16">
        <f t="shared" si="70"/>
        <v>1</v>
      </c>
      <c r="AJ145" s="16">
        <f t="shared" si="71"/>
        <v>0</v>
      </c>
    </row>
    <row r="146" spans="1:37" s="3" customFormat="1" x14ac:dyDescent="0.35">
      <c r="A146" s="3">
        <v>94</v>
      </c>
      <c r="B146" s="3" t="s">
        <v>256</v>
      </c>
      <c r="C146" s="3" t="s">
        <v>257</v>
      </c>
      <c r="D146" s="3">
        <v>151679</v>
      </c>
      <c r="E146" s="4">
        <v>8</v>
      </c>
      <c r="J146" s="9">
        <f t="shared" si="56"/>
        <v>0</v>
      </c>
      <c r="K146" s="12">
        <v>18</v>
      </c>
      <c r="L146" s="12">
        <v>0</v>
      </c>
      <c r="M146" s="11">
        <f t="shared" si="57"/>
        <v>1.8</v>
      </c>
      <c r="R146" s="9">
        <f t="shared" si="58"/>
        <v>0</v>
      </c>
      <c r="S146" s="12"/>
      <c r="T146" s="12"/>
      <c r="U146" s="11">
        <f t="shared" si="59"/>
        <v>0</v>
      </c>
      <c r="V146" s="3">
        <f t="shared" si="60"/>
        <v>0</v>
      </c>
      <c r="W146" s="3">
        <f t="shared" si="61"/>
        <v>1</v>
      </c>
      <c r="X146" s="3">
        <f t="shared" si="62"/>
        <v>0</v>
      </c>
      <c r="Y146" s="3">
        <f t="shared" si="63"/>
        <v>0</v>
      </c>
      <c r="Z146" s="5">
        <f t="shared" si="64"/>
        <v>1</v>
      </c>
      <c r="AA146" s="3">
        <f t="shared" si="65"/>
        <v>0</v>
      </c>
      <c r="AB146">
        <f t="shared" si="68"/>
        <v>1</v>
      </c>
      <c r="AC146" s="10">
        <f t="shared" si="66"/>
        <v>2.42</v>
      </c>
      <c r="AD146" s="5">
        <f t="shared" si="67"/>
        <v>0</v>
      </c>
      <c r="AE146" s="5">
        <f t="shared" si="69"/>
        <v>0</v>
      </c>
      <c r="AH146"/>
      <c r="AI146">
        <f t="shared" si="70"/>
        <v>1</v>
      </c>
      <c r="AJ146">
        <f t="shared" si="71"/>
        <v>0</v>
      </c>
    </row>
    <row r="147" spans="1:37" s="3" customFormat="1" x14ac:dyDescent="0.35">
      <c r="A147" s="3">
        <v>72</v>
      </c>
      <c r="B147" s="3" t="s">
        <v>203</v>
      </c>
      <c r="C147" s="3" t="s">
        <v>204</v>
      </c>
      <c r="D147" s="3">
        <v>151659</v>
      </c>
      <c r="E147" s="4">
        <v>6</v>
      </c>
      <c r="F147" s="3">
        <v>9</v>
      </c>
      <c r="G147" s="3">
        <v>0</v>
      </c>
      <c r="H147" s="3">
        <v>10</v>
      </c>
      <c r="I147" s="3">
        <v>10</v>
      </c>
      <c r="J147" s="9">
        <f t="shared" si="56"/>
        <v>0.72499999999999998</v>
      </c>
      <c r="K147" s="12">
        <v>18</v>
      </c>
      <c r="L147" s="12">
        <v>0</v>
      </c>
      <c r="M147" s="11">
        <f t="shared" si="57"/>
        <v>1.8</v>
      </c>
      <c r="N147" s="3">
        <v>10</v>
      </c>
      <c r="O147" s="3">
        <v>10</v>
      </c>
      <c r="P147" s="3">
        <v>6</v>
      </c>
      <c r="Q147" s="3">
        <v>9</v>
      </c>
      <c r="R147" s="9">
        <f t="shared" si="58"/>
        <v>0.875</v>
      </c>
      <c r="S147" s="12">
        <v>12</v>
      </c>
      <c r="T147" s="12">
        <v>3</v>
      </c>
      <c r="U147" s="11">
        <f t="shared" si="59"/>
        <v>1.5</v>
      </c>
      <c r="V147" s="3">
        <f t="shared" si="60"/>
        <v>1</v>
      </c>
      <c r="W147" s="3">
        <f t="shared" si="61"/>
        <v>1</v>
      </c>
      <c r="X147" s="3">
        <f t="shared" si="62"/>
        <v>1</v>
      </c>
      <c r="Y147" s="3">
        <f t="shared" si="63"/>
        <v>1</v>
      </c>
      <c r="Z147" s="5">
        <f t="shared" si="64"/>
        <v>4</v>
      </c>
      <c r="AA147" s="3">
        <f t="shared" si="65"/>
        <v>1</v>
      </c>
      <c r="AB147">
        <f t="shared" si="68"/>
        <v>1</v>
      </c>
      <c r="AC147" s="10">
        <f t="shared" si="66"/>
        <v>5.01</v>
      </c>
      <c r="AD147" s="5">
        <f t="shared" si="67"/>
        <v>5.01</v>
      </c>
      <c r="AE147" s="5">
        <f t="shared" si="69"/>
        <v>5.3015873015873014</v>
      </c>
      <c r="AF147" s="3">
        <v>44</v>
      </c>
      <c r="AH147"/>
      <c r="AI147">
        <f t="shared" si="70"/>
        <v>1</v>
      </c>
      <c r="AJ147">
        <f t="shared" si="71"/>
        <v>1</v>
      </c>
    </row>
    <row r="148" spans="1:37" s="16" customFormat="1" x14ac:dyDescent="0.35">
      <c r="A148" s="16">
        <v>61</v>
      </c>
      <c r="B148" s="16" t="s">
        <v>179</v>
      </c>
      <c r="C148" s="16" t="s">
        <v>180</v>
      </c>
      <c r="D148" s="16">
        <v>151613</v>
      </c>
      <c r="E148" s="17"/>
      <c r="F148" s="16">
        <v>10</v>
      </c>
      <c r="H148" s="16">
        <v>10</v>
      </c>
      <c r="I148" s="16">
        <v>10</v>
      </c>
      <c r="J148" s="18">
        <f t="shared" si="56"/>
        <v>0.75</v>
      </c>
      <c r="K148" s="16">
        <v>20</v>
      </c>
      <c r="L148" s="16">
        <v>7</v>
      </c>
      <c r="M148" s="19">
        <f t="shared" si="57"/>
        <v>2.7</v>
      </c>
      <c r="N148" s="16">
        <v>9</v>
      </c>
      <c r="O148" s="16">
        <v>10</v>
      </c>
      <c r="P148" s="16">
        <v>9</v>
      </c>
      <c r="Q148" s="16">
        <v>9</v>
      </c>
      <c r="R148" s="18">
        <f t="shared" si="58"/>
        <v>0.92500000000000004</v>
      </c>
      <c r="S148" s="16">
        <v>3</v>
      </c>
      <c r="T148" s="16">
        <v>5</v>
      </c>
      <c r="U148" s="19">
        <f t="shared" si="59"/>
        <v>0.8</v>
      </c>
      <c r="V148" s="16">
        <f t="shared" si="60"/>
        <v>1</v>
      </c>
      <c r="W148" s="16">
        <f t="shared" si="61"/>
        <v>1</v>
      </c>
      <c r="X148" s="16">
        <f t="shared" si="62"/>
        <v>1</v>
      </c>
      <c r="Y148" s="16">
        <f t="shared" si="63"/>
        <v>0</v>
      </c>
      <c r="Z148" s="19">
        <f t="shared" si="64"/>
        <v>3</v>
      </c>
      <c r="AA148" s="16">
        <f t="shared" si="65"/>
        <v>0</v>
      </c>
      <c r="AB148" s="16">
        <f t="shared" si="68"/>
        <v>1</v>
      </c>
      <c r="AC148" s="20">
        <f t="shared" si="66"/>
        <v>5.1749999999999998</v>
      </c>
      <c r="AD148" s="19">
        <f t="shared" si="67"/>
        <v>0</v>
      </c>
      <c r="AE148" s="19">
        <f t="shared" si="69"/>
        <v>0</v>
      </c>
      <c r="AI148" s="16">
        <f t="shared" si="70"/>
        <v>1</v>
      </c>
      <c r="AJ148" s="16">
        <f t="shared" si="71"/>
        <v>0</v>
      </c>
    </row>
    <row r="149" spans="1:37" s="3" customFormat="1" x14ac:dyDescent="0.35">
      <c r="A149" s="3">
        <v>10</v>
      </c>
      <c r="B149" s="3" t="s">
        <v>36</v>
      </c>
      <c r="C149" s="3" t="s">
        <v>37</v>
      </c>
      <c r="D149" s="3">
        <v>151569</v>
      </c>
      <c r="E149" s="4"/>
      <c r="F149" s="3">
        <v>10</v>
      </c>
      <c r="G149" s="3">
        <v>10</v>
      </c>
      <c r="H149" s="3">
        <v>10</v>
      </c>
      <c r="I149" s="3">
        <v>10</v>
      </c>
      <c r="J149" s="9">
        <f t="shared" si="56"/>
        <v>1</v>
      </c>
      <c r="K149" s="12"/>
      <c r="L149" s="12"/>
      <c r="M149" s="11">
        <f t="shared" si="57"/>
        <v>0</v>
      </c>
      <c r="N149" s="3">
        <v>10</v>
      </c>
      <c r="O149" s="3">
        <v>2</v>
      </c>
      <c r="P149" s="3">
        <v>10</v>
      </c>
      <c r="Q149" s="3">
        <v>10</v>
      </c>
      <c r="R149" s="9">
        <f t="shared" si="58"/>
        <v>0.8</v>
      </c>
      <c r="S149" s="12"/>
      <c r="T149" s="12"/>
      <c r="U149" s="11">
        <f t="shared" si="59"/>
        <v>0</v>
      </c>
      <c r="V149" s="3">
        <f t="shared" si="60"/>
        <v>1</v>
      </c>
      <c r="W149" s="3">
        <f t="shared" si="61"/>
        <v>0</v>
      </c>
      <c r="X149" s="3">
        <f t="shared" si="62"/>
        <v>1</v>
      </c>
      <c r="Y149" s="3">
        <f t="shared" si="63"/>
        <v>0</v>
      </c>
      <c r="Z149" s="5">
        <f t="shared" si="64"/>
        <v>2</v>
      </c>
      <c r="AA149" s="3">
        <f t="shared" si="65"/>
        <v>0</v>
      </c>
      <c r="AB149">
        <f t="shared" si="68"/>
        <v>1</v>
      </c>
      <c r="AC149" s="10">
        <f t="shared" si="66"/>
        <v>1.8</v>
      </c>
      <c r="AD149" s="5">
        <f t="shared" si="67"/>
        <v>0</v>
      </c>
      <c r="AE149" s="5">
        <f t="shared" si="69"/>
        <v>0</v>
      </c>
      <c r="AH149"/>
      <c r="AI149">
        <f t="shared" si="70"/>
        <v>1</v>
      </c>
      <c r="AJ149">
        <f t="shared" si="71"/>
        <v>0</v>
      </c>
    </row>
    <row r="150" spans="1:37" s="16" customFormat="1" x14ac:dyDescent="0.35">
      <c r="A150" s="16">
        <v>27</v>
      </c>
      <c r="B150" s="16" t="s">
        <v>92</v>
      </c>
      <c r="C150" s="16" t="s">
        <v>93</v>
      </c>
      <c r="D150" s="16">
        <v>151624</v>
      </c>
      <c r="E150" s="17"/>
      <c r="F150" s="16">
        <v>9</v>
      </c>
      <c r="G150" s="16">
        <v>10</v>
      </c>
      <c r="H150" s="16">
        <v>10</v>
      </c>
      <c r="I150" s="16">
        <v>7.5</v>
      </c>
      <c r="J150" s="18">
        <f t="shared" si="56"/>
        <v>0.91249999999999998</v>
      </c>
      <c r="K150" s="16">
        <v>7</v>
      </c>
      <c r="L150" s="16">
        <v>3</v>
      </c>
      <c r="M150" s="19">
        <f t="shared" si="57"/>
        <v>1</v>
      </c>
      <c r="N150" s="16">
        <v>10</v>
      </c>
      <c r="O150" s="16">
        <v>9</v>
      </c>
      <c r="P150" s="16">
        <v>10</v>
      </c>
      <c r="Q150" s="16">
        <v>9</v>
      </c>
      <c r="R150" s="18">
        <f t="shared" si="58"/>
        <v>0.95</v>
      </c>
      <c r="S150" s="16">
        <v>18</v>
      </c>
      <c r="T150" s="16">
        <v>10</v>
      </c>
      <c r="U150" s="19">
        <f t="shared" si="59"/>
        <v>2.8</v>
      </c>
      <c r="V150" s="16">
        <f t="shared" si="60"/>
        <v>1</v>
      </c>
      <c r="W150" s="16">
        <f t="shared" si="61"/>
        <v>0</v>
      </c>
      <c r="X150" s="16">
        <f t="shared" si="62"/>
        <v>1</v>
      </c>
      <c r="Y150" s="16">
        <f t="shared" si="63"/>
        <v>1</v>
      </c>
      <c r="Z150" s="19">
        <f t="shared" si="64"/>
        <v>3</v>
      </c>
      <c r="AA150" s="16">
        <f t="shared" si="65"/>
        <v>0</v>
      </c>
      <c r="AB150" s="16">
        <f t="shared" si="68"/>
        <v>1</v>
      </c>
      <c r="AC150" s="20">
        <f t="shared" si="66"/>
        <v>5.6624999999999996</v>
      </c>
      <c r="AD150" s="19">
        <f t="shared" si="67"/>
        <v>0</v>
      </c>
      <c r="AE150" s="19">
        <f t="shared" si="69"/>
        <v>0</v>
      </c>
      <c r="AI150" s="16">
        <f t="shared" si="70"/>
        <v>1</v>
      </c>
      <c r="AJ150" s="16">
        <f t="shared" si="71"/>
        <v>0</v>
      </c>
    </row>
    <row r="151" spans="1:37" s="16" customFormat="1" x14ac:dyDescent="0.35">
      <c r="A151" s="16">
        <v>8</v>
      </c>
      <c r="B151" s="16" t="s">
        <v>28</v>
      </c>
      <c r="C151" s="16" t="s">
        <v>29</v>
      </c>
      <c r="D151" s="16">
        <v>151675</v>
      </c>
      <c r="E151" s="17">
        <v>8</v>
      </c>
      <c r="F151" s="16">
        <v>10</v>
      </c>
      <c r="G151" s="16">
        <v>10</v>
      </c>
      <c r="H151" s="16">
        <v>10</v>
      </c>
      <c r="J151" s="18">
        <f t="shared" si="56"/>
        <v>0.75</v>
      </c>
      <c r="K151" s="16">
        <v>14</v>
      </c>
      <c r="L151" s="16">
        <v>2</v>
      </c>
      <c r="M151" s="19">
        <f t="shared" si="57"/>
        <v>1.6</v>
      </c>
      <c r="N151" s="16">
        <v>10</v>
      </c>
      <c r="P151" s="16">
        <v>10</v>
      </c>
      <c r="Q151" s="16">
        <v>10</v>
      </c>
      <c r="R151" s="18">
        <f t="shared" si="58"/>
        <v>0.75</v>
      </c>
      <c r="S151" s="16">
        <v>2</v>
      </c>
      <c r="T151" s="16">
        <v>7</v>
      </c>
      <c r="U151" s="19">
        <f t="shared" si="59"/>
        <v>0.9</v>
      </c>
      <c r="V151" s="16">
        <f t="shared" si="60"/>
        <v>1</v>
      </c>
      <c r="W151" s="16">
        <f t="shared" si="61"/>
        <v>1</v>
      </c>
      <c r="X151" s="16">
        <f t="shared" si="62"/>
        <v>1</v>
      </c>
      <c r="Y151" s="16">
        <f t="shared" si="63"/>
        <v>0</v>
      </c>
      <c r="Z151" s="19">
        <f t="shared" si="64"/>
        <v>3</v>
      </c>
      <c r="AA151" s="16">
        <f t="shared" si="65"/>
        <v>0</v>
      </c>
      <c r="AB151" s="16">
        <f t="shared" si="68"/>
        <v>1</v>
      </c>
      <c r="AC151" s="20">
        <f t="shared" si="66"/>
        <v>4.4000000000000004</v>
      </c>
      <c r="AD151" s="19">
        <f t="shared" si="67"/>
        <v>0</v>
      </c>
      <c r="AE151" s="19">
        <f t="shared" si="69"/>
        <v>0</v>
      </c>
      <c r="AI151" s="16">
        <f t="shared" si="70"/>
        <v>1</v>
      </c>
      <c r="AJ151" s="16">
        <f t="shared" si="71"/>
        <v>0</v>
      </c>
    </row>
    <row r="152" spans="1:37" s="3" customFormat="1" x14ac:dyDescent="0.35">
      <c r="A152">
        <v>8</v>
      </c>
      <c r="B152" t="s">
        <v>30</v>
      </c>
      <c r="C152" t="s">
        <v>31</v>
      </c>
      <c r="D152">
        <v>151663</v>
      </c>
      <c r="E152" s="4">
        <v>10</v>
      </c>
      <c r="F152">
        <v>10</v>
      </c>
      <c r="G152">
        <v>10</v>
      </c>
      <c r="H152">
        <v>10</v>
      </c>
      <c r="I152"/>
      <c r="J152" s="8">
        <f t="shared" si="56"/>
        <v>0.75</v>
      </c>
      <c r="K152" s="12">
        <v>20</v>
      </c>
      <c r="L152" s="12">
        <v>2</v>
      </c>
      <c r="M152" s="11">
        <f t="shared" si="57"/>
        <v>2.2000000000000002</v>
      </c>
      <c r="N152">
        <v>10</v>
      </c>
      <c r="O152"/>
      <c r="P152">
        <v>10</v>
      </c>
      <c r="Q152">
        <v>10</v>
      </c>
      <c r="R152" s="8">
        <f t="shared" si="58"/>
        <v>0.75</v>
      </c>
      <c r="S152" s="12">
        <v>4</v>
      </c>
      <c r="T152" s="12"/>
      <c r="U152" s="11">
        <f t="shared" si="59"/>
        <v>0.4</v>
      </c>
      <c r="V152">
        <f t="shared" si="60"/>
        <v>1</v>
      </c>
      <c r="W152">
        <f t="shared" si="61"/>
        <v>1</v>
      </c>
      <c r="X152">
        <f t="shared" si="62"/>
        <v>1</v>
      </c>
      <c r="Y152">
        <f t="shared" si="63"/>
        <v>0</v>
      </c>
      <c r="Z152" s="6">
        <f t="shared" si="64"/>
        <v>3</v>
      </c>
      <c r="AA152">
        <f t="shared" si="65"/>
        <v>0</v>
      </c>
      <c r="AB152">
        <f t="shared" si="68"/>
        <v>1</v>
      </c>
      <c r="AC152" s="10">
        <f t="shared" si="66"/>
        <v>4.6900000000000004</v>
      </c>
      <c r="AD152" s="6">
        <f t="shared" si="67"/>
        <v>0</v>
      </c>
      <c r="AE152" s="5">
        <f t="shared" si="69"/>
        <v>0</v>
      </c>
      <c r="AH152"/>
      <c r="AI152">
        <f t="shared" si="70"/>
        <v>1</v>
      </c>
      <c r="AJ152">
        <f t="shared" si="71"/>
        <v>0</v>
      </c>
    </row>
    <row r="153" spans="1:37" s="3" customFormat="1" x14ac:dyDescent="0.35">
      <c r="A153" s="3">
        <v>14</v>
      </c>
      <c r="B153" s="3" t="s">
        <v>50</v>
      </c>
      <c r="C153" s="3" t="s">
        <v>51</v>
      </c>
      <c r="D153" s="3">
        <v>151203</v>
      </c>
      <c r="E153" s="4"/>
      <c r="F153" s="3">
        <v>9</v>
      </c>
      <c r="H153" s="3">
        <v>9</v>
      </c>
      <c r="I153" s="3">
        <v>7.5</v>
      </c>
      <c r="J153" s="9">
        <f t="shared" si="56"/>
        <v>0.63749999999999996</v>
      </c>
      <c r="K153" s="12"/>
      <c r="L153" s="12"/>
      <c r="M153" s="11">
        <f t="shared" si="57"/>
        <v>0</v>
      </c>
      <c r="R153" s="9">
        <f t="shared" si="58"/>
        <v>0</v>
      </c>
      <c r="S153" s="12"/>
      <c r="T153" s="12"/>
      <c r="U153" s="11">
        <f t="shared" si="59"/>
        <v>0</v>
      </c>
      <c r="V153" s="3">
        <f t="shared" si="60"/>
        <v>1</v>
      </c>
      <c r="W153" s="3">
        <f t="shared" si="61"/>
        <v>0</v>
      </c>
      <c r="X153" s="3">
        <f t="shared" si="62"/>
        <v>0</v>
      </c>
      <c r="Y153" s="3">
        <f t="shared" si="63"/>
        <v>0</v>
      </c>
      <c r="Z153" s="5">
        <f t="shared" si="64"/>
        <v>1</v>
      </c>
      <c r="AA153" s="3">
        <f t="shared" si="65"/>
        <v>0</v>
      </c>
      <c r="AB153">
        <f t="shared" si="68"/>
        <v>1</v>
      </c>
      <c r="AC153" s="10">
        <f t="shared" si="66"/>
        <v>0.63749999999999996</v>
      </c>
      <c r="AD153" s="5">
        <f t="shared" si="67"/>
        <v>0</v>
      </c>
      <c r="AE153" s="5">
        <f t="shared" si="69"/>
        <v>0</v>
      </c>
      <c r="AH153"/>
      <c r="AI153">
        <f t="shared" si="70"/>
        <v>1</v>
      </c>
      <c r="AJ153">
        <f t="shared" si="71"/>
        <v>0</v>
      </c>
    </row>
    <row r="154" spans="1:37" s="16" customFormat="1" x14ac:dyDescent="0.35">
      <c r="A154" s="16">
        <v>95</v>
      </c>
      <c r="B154" s="16" t="s">
        <v>258</v>
      </c>
      <c r="C154" s="16" t="s">
        <v>259</v>
      </c>
      <c r="D154" s="16">
        <v>151582</v>
      </c>
      <c r="E154" s="17"/>
      <c r="F154" s="16">
        <v>10</v>
      </c>
      <c r="G154" s="16">
        <v>9</v>
      </c>
      <c r="H154" s="16">
        <v>10</v>
      </c>
      <c r="I154" s="16">
        <v>10</v>
      </c>
      <c r="J154" s="18">
        <f t="shared" si="56"/>
        <v>0.97499999999999998</v>
      </c>
      <c r="K154" s="16">
        <v>16</v>
      </c>
      <c r="L154" s="16">
        <v>2</v>
      </c>
      <c r="M154" s="19">
        <f t="shared" si="57"/>
        <v>1.8</v>
      </c>
      <c r="N154" s="16">
        <v>10</v>
      </c>
      <c r="O154" s="16">
        <v>10</v>
      </c>
      <c r="P154" s="16">
        <v>10</v>
      </c>
      <c r="R154" s="18">
        <f t="shared" si="58"/>
        <v>0.75</v>
      </c>
      <c r="S154" s="16">
        <v>7</v>
      </c>
      <c r="T154" s="16">
        <v>8</v>
      </c>
      <c r="U154" s="19">
        <f t="shared" si="59"/>
        <v>1.5</v>
      </c>
      <c r="V154" s="16">
        <f t="shared" si="60"/>
        <v>1</v>
      </c>
      <c r="W154" s="16">
        <f t="shared" si="61"/>
        <v>1</v>
      </c>
      <c r="X154" s="16">
        <f t="shared" si="62"/>
        <v>1</v>
      </c>
      <c r="Y154" s="16">
        <f t="shared" si="63"/>
        <v>1</v>
      </c>
      <c r="Z154" s="19">
        <f t="shared" si="64"/>
        <v>4</v>
      </c>
      <c r="AA154" s="16">
        <f t="shared" si="65"/>
        <v>1</v>
      </c>
      <c r="AB154" s="16">
        <f t="shared" si="68"/>
        <v>1</v>
      </c>
      <c r="AC154" s="20">
        <f t="shared" si="66"/>
        <v>5.0250000000000004</v>
      </c>
      <c r="AD154" s="19">
        <f t="shared" si="67"/>
        <v>5.0250000000000004</v>
      </c>
      <c r="AE154" s="19">
        <f t="shared" si="69"/>
        <v>5.3174603174603181</v>
      </c>
      <c r="AG154" s="16">
        <v>23</v>
      </c>
      <c r="AI154" s="16">
        <f t="shared" si="70"/>
        <v>1</v>
      </c>
      <c r="AJ154" s="16">
        <f t="shared" si="71"/>
        <v>1</v>
      </c>
    </row>
    <row r="155" spans="1:37" x14ac:dyDescent="0.35">
      <c r="A155" s="3">
        <v>47</v>
      </c>
      <c r="B155" s="3" t="s">
        <v>147</v>
      </c>
      <c r="C155" s="3" t="s">
        <v>148</v>
      </c>
      <c r="D155" s="3">
        <v>151432</v>
      </c>
      <c r="F155" s="3">
        <v>10</v>
      </c>
      <c r="G155" s="3">
        <v>10</v>
      </c>
      <c r="H155" s="3">
        <v>10</v>
      </c>
      <c r="I155" s="3">
        <v>10</v>
      </c>
      <c r="J155" s="9">
        <f t="shared" si="56"/>
        <v>1</v>
      </c>
      <c r="K155" s="12">
        <v>20</v>
      </c>
      <c r="L155" s="12">
        <v>1</v>
      </c>
      <c r="M155" s="11">
        <f t="shared" si="57"/>
        <v>2.1</v>
      </c>
      <c r="N155" s="3">
        <v>9</v>
      </c>
      <c r="O155" s="3">
        <v>10</v>
      </c>
      <c r="P155" s="3">
        <v>8</v>
      </c>
      <c r="Q155" s="3">
        <v>8</v>
      </c>
      <c r="R155" s="9">
        <f t="shared" si="58"/>
        <v>0.875</v>
      </c>
      <c r="S155" s="12">
        <v>9</v>
      </c>
      <c r="T155" s="12">
        <v>15</v>
      </c>
      <c r="U155" s="11">
        <f t="shared" si="59"/>
        <v>2.4</v>
      </c>
      <c r="V155" s="3">
        <f t="shared" si="60"/>
        <v>1</v>
      </c>
      <c r="W155" s="3">
        <f t="shared" si="61"/>
        <v>1</v>
      </c>
      <c r="X155" s="3">
        <f t="shared" si="62"/>
        <v>1</v>
      </c>
      <c r="Y155" s="3">
        <f t="shared" si="63"/>
        <v>1</v>
      </c>
      <c r="Z155" s="5">
        <f t="shared" si="64"/>
        <v>4</v>
      </c>
      <c r="AA155" s="3">
        <f t="shared" si="65"/>
        <v>1</v>
      </c>
      <c r="AB155">
        <f t="shared" si="68"/>
        <v>1</v>
      </c>
      <c r="AC155" s="10">
        <f t="shared" si="66"/>
        <v>6.375</v>
      </c>
      <c r="AD155" s="14">
        <f t="shared" si="67"/>
        <v>6.375</v>
      </c>
      <c r="AE155" s="5">
        <f t="shared" si="69"/>
        <v>6.7460317460317469</v>
      </c>
      <c r="AF155">
        <v>45</v>
      </c>
      <c r="AI155">
        <f t="shared" si="70"/>
        <v>1</v>
      </c>
      <c r="AJ155">
        <f t="shared" si="71"/>
        <v>1</v>
      </c>
    </row>
    <row r="156" spans="1:37" x14ac:dyDescent="0.35">
      <c r="AI156" s="3"/>
    </row>
    <row r="157" spans="1:37" x14ac:dyDescent="0.35">
      <c r="A157" s="1"/>
      <c r="B157" s="4" t="s">
        <v>0</v>
      </c>
      <c r="C157" s="2">
        <v>151484</v>
      </c>
      <c r="AD157" s="2">
        <v>7.5</v>
      </c>
      <c r="AE157" s="2" t="s">
        <v>1</v>
      </c>
      <c r="AF157" s="2">
        <v>46</v>
      </c>
      <c r="AG157" s="2"/>
      <c r="AI157" s="3"/>
      <c r="AJ157" s="11"/>
      <c r="AK157" s="2"/>
    </row>
    <row r="158" spans="1:37" x14ac:dyDescent="0.35">
      <c r="B158" t="s">
        <v>285</v>
      </c>
      <c r="C158">
        <v>151528</v>
      </c>
      <c r="AD158" s="6">
        <v>5.5</v>
      </c>
      <c r="AE158" t="s">
        <v>289</v>
      </c>
      <c r="AF158">
        <v>47</v>
      </c>
      <c r="AI158" s="3"/>
    </row>
    <row r="159" spans="1:37" x14ac:dyDescent="0.35">
      <c r="B159" t="s">
        <v>286</v>
      </c>
      <c r="C159">
        <v>151543</v>
      </c>
      <c r="AD159" s="6">
        <v>7.5</v>
      </c>
      <c r="AE159" t="s">
        <v>289</v>
      </c>
      <c r="AF159">
        <v>48</v>
      </c>
      <c r="AI159" s="3"/>
    </row>
    <row r="160" spans="1:37" x14ac:dyDescent="0.35">
      <c r="B160" t="s">
        <v>287</v>
      </c>
      <c r="C160">
        <v>151623</v>
      </c>
      <c r="AD160" s="6">
        <v>8.5</v>
      </c>
      <c r="AE160" t="s">
        <v>289</v>
      </c>
      <c r="AF160">
        <v>49</v>
      </c>
    </row>
    <row r="161" spans="2:32" x14ac:dyDescent="0.35">
      <c r="B161" t="s">
        <v>288</v>
      </c>
      <c r="C161">
        <v>151553</v>
      </c>
      <c r="AD161" s="6">
        <v>7.5</v>
      </c>
      <c r="AE161" t="s">
        <v>289</v>
      </c>
      <c r="AF161">
        <v>50</v>
      </c>
    </row>
    <row r="162" spans="2:32" x14ac:dyDescent="0.35">
      <c r="B162" t="s">
        <v>290</v>
      </c>
      <c r="C162">
        <v>151442</v>
      </c>
      <c r="AD162" s="6">
        <v>5.5</v>
      </c>
      <c r="AE162" t="s">
        <v>291</v>
      </c>
      <c r="AF162">
        <v>51</v>
      </c>
    </row>
  </sheetData>
  <sortState ref="AI1:AI160">
    <sortCondition ref="AI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2021-03-01T12:22:48Z</dcterms:created>
  <dcterms:modified xsi:type="dcterms:W3CDTF">2021-11-12T07:46:30Z</dcterms:modified>
</cp:coreProperties>
</file>