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Μη Συμβατικές Πηγές Ενέργειας\2020\"/>
    </mc:Choice>
  </mc:AlternateContent>
  <bookViews>
    <workbookView xWindow="0" yWindow="0" windowWidth="9180" windowHeight="7050" activeTab="1"/>
  </bookViews>
  <sheets>
    <sheet name="ομάδες θέματα" sheetId="1" r:id="rId1"/>
    <sheet name="βαθμολογία" sheetId="2" r:id="rId2"/>
    <sheet name="Sheet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3" i="2" l="1"/>
  <c r="P32" i="2" l="1"/>
  <c r="Q32" i="2"/>
  <c r="R32" i="2"/>
  <c r="O32" i="2"/>
  <c r="F32" i="2"/>
  <c r="G32" i="2"/>
  <c r="H32" i="2"/>
  <c r="I32" i="2"/>
  <c r="E32" i="2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6" i="2"/>
  <c r="S219" i="2" l="1"/>
  <c r="S32" i="2"/>
  <c r="S38" i="2"/>
  <c r="S39" i="2"/>
  <c r="S82" i="2"/>
  <c r="J219" i="2"/>
  <c r="J105" i="2"/>
  <c r="J32" i="2"/>
  <c r="J38" i="2"/>
  <c r="J39" i="2"/>
  <c r="J82" i="2"/>
  <c r="S105" i="2" l="1"/>
  <c r="V82" i="2" l="1"/>
  <c r="Y16" i="2" l="1"/>
  <c r="Y82" i="2" l="1"/>
  <c r="AC82" i="2"/>
  <c r="V7" i="2" l="1"/>
  <c r="W7" i="2" s="1"/>
  <c r="V8" i="2"/>
  <c r="W8" i="2" s="1"/>
  <c r="V9" i="2"/>
  <c r="V10" i="2"/>
  <c r="V11" i="2"/>
  <c r="W11" i="2" s="1"/>
  <c r="V12" i="2"/>
  <c r="W12" i="2" s="1"/>
  <c r="V13" i="2"/>
  <c r="V14" i="2"/>
  <c r="V15" i="2"/>
  <c r="W15" i="2" s="1"/>
  <c r="V16" i="2"/>
  <c r="W16" i="2" s="1"/>
  <c r="V17" i="2"/>
  <c r="V18" i="2"/>
  <c r="V19" i="2"/>
  <c r="W19" i="2" s="1"/>
  <c r="V20" i="2"/>
  <c r="W20" i="2" s="1"/>
  <c r="V21" i="2"/>
  <c r="V22" i="2"/>
  <c r="V23" i="2"/>
  <c r="W23" i="2" s="1"/>
  <c r="V24" i="2"/>
  <c r="W24" i="2" s="1"/>
  <c r="V25" i="2"/>
  <c r="V26" i="2"/>
  <c r="V27" i="2"/>
  <c r="W27" i="2" s="1"/>
  <c r="V28" i="2"/>
  <c r="W28" i="2" s="1"/>
  <c r="V29" i="2"/>
  <c r="V30" i="2"/>
  <c r="V31" i="2"/>
  <c r="W31" i="2" s="1"/>
  <c r="V32" i="2"/>
  <c r="W32" i="2" s="1"/>
  <c r="V6" i="2"/>
  <c r="V33" i="2"/>
  <c r="V34" i="2"/>
  <c r="W34" i="2" s="1"/>
  <c r="V35" i="2"/>
  <c r="W35" i="2" s="1"/>
  <c r="V36" i="2"/>
  <c r="V37" i="2"/>
  <c r="V38" i="2"/>
  <c r="W38" i="2" s="1"/>
  <c r="V39" i="2"/>
  <c r="W39" i="2" s="1"/>
  <c r="V40" i="2"/>
  <c r="V41" i="2"/>
  <c r="V42" i="2"/>
  <c r="W42" i="2" s="1"/>
  <c r="V43" i="2"/>
  <c r="W43" i="2" s="1"/>
  <c r="V44" i="2"/>
  <c r="V45" i="2"/>
  <c r="V46" i="2"/>
  <c r="W46" i="2" s="1"/>
  <c r="V47" i="2"/>
  <c r="W47" i="2" s="1"/>
  <c r="V48" i="2"/>
  <c r="V49" i="2"/>
  <c r="V50" i="2"/>
  <c r="W50" i="2" s="1"/>
  <c r="V51" i="2"/>
  <c r="W51" i="2" s="1"/>
  <c r="V52" i="2"/>
  <c r="V53" i="2"/>
  <c r="V54" i="2"/>
  <c r="W54" i="2" s="1"/>
  <c r="V55" i="2"/>
  <c r="W55" i="2" s="1"/>
  <c r="V56" i="2"/>
  <c r="V57" i="2"/>
  <c r="V58" i="2"/>
  <c r="W58" i="2" s="1"/>
  <c r="V59" i="2"/>
  <c r="W59" i="2" s="1"/>
  <c r="V60" i="2"/>
  <c r="V61" i="2"/>
  <c r="V62" i="2"/>
  <c r="W62" i="2" s="1"/>
  <c r="V63" i="2"/>
  <c r="W63" i="2" s="1"/>
  <c r="V64" i="2"/>
  <c r="V65" i="2"/>
  <c r="V66" i="2"/>
  <c r="W66" i="2" s="1"/>
  <c r="V67" i="2"/>
  <c r="W67" i="2" s="1"/>
  <c r="V68" i="2"/>
  <c r="V69" i="2"/>
  <c r="V70" i="2"/>
  <c r="W70" i="2" s="1"/>
  <c r="V71" i="2"/>
  <c r="W71" i="2" s="1"/>
  <c r="V72" i="2"/>
  <c r="V73" i="2"/>
  <c r="V74" i="2"/>
  <c r="W74" i="2" s="1"/>
  <c r="V75" i="2"/>
  <c r="W75" i="2" s="1"/>
  <c r="V76" i="2"/>
  <c r="V77" i="2"/>
  <c r="V78" i="2"/>
  <c r="W78" i="2" s="1"/>
  <c r="V79" i="2"/>
  <c r="W79" i="2" s="1"/>
  <c r="V80" i="2"/>
  <c r="V81" i="2"/>
  <c r="V83" i="2"/>
  <c r="W83" i="2" s="1"/>
  <c r="V84" i="2"/>
  <c r="W84" i="2" s="1"/>
  <c r="V85" i="2"/>
  <c r="V86" i="2"/>
  <c r="V87" i="2"/>
  <c r="W87" i="2" s="1"/>
  <c r="V88" i="2"/>
  <c r="W88" i="2" s="1"/>
  <c r="V89" i="2"/>
  <c r="V90" i="2"/>
  <c r="V91" i="2"/>
  <c r="W91" i="2" s="1"/>
  <c r="V92" i="2"/>
  <c r="W92" i="2" s="1"/>
  <c r="V93" i="2"/>
  <c r="V94" i="2"/>
  <c r="V95" i="2"/>
  <c r="W95" i="2" s="1"/>
  <c r="V96" i="2"/>
  <c r="W96" i="2" s="1"/>
  <c r="V97" i="2"/>
  <c r="V98" i="2"/>
  <c r="V99" i="2"/>
  <c r="W99" i="2" s="1"/>
  <c r="V100" i="2"/>
  <c r="W100" i="2" s="1"/>
  <c r="V101" i="2"/>
  <c r="V102" i="2"/>
  <c r="V103" i="2"/>
  <c r="W103" i="2" s="1"/>
  <c r="V104" i="2"/>
  <c r="W104" i="2" s="1"/>
  <c r="V105" i="2"/>
  <c r="V106" i="2"/>
  <c r="V107" i="2"/>
  <c r="W107" i="2" s="1"/>
  <c r="V108" i="2"/>
  <c r="W108" i="2" s="1"/>
  <c r="V109" i="2"/>
  <c r="V110" i="2"/>
  <c r="V111" i="2"/>
  <c r="W111" i="2" s="1"/>
  <c r="V112" i="2"/>
  <c r="W112" i="2" s="1"/>
  <c r="V113" i="2"/>
  <c r="V114" i="2"/>
  <c r="V115" i="2"/>
  <c r="W115" i="2" s="1"/>
  <c r="V116" i="2"/>
  <c r="W116" i="2" s="1"/>
  <c r="V117" i="2"/>
  <c r="V118" i="2"/>
  <c r="V119" i="2"/>
  <c r="W119" i="2" s="1"/>
  <c r="V120" i="2"/>
  <c r="W120" i="2" s="1"/>
  <c r="V121" i="2"/>
  <c r="V122" i="2"/>
  <c r="V123" i="2"/>
  <c r="W123" i="2" s="1"/>
  <c r="V124" i="2"/>
  <c r="W124" i="2" s="1"/>
  <c r="V125" i="2"/>
  <c r="V126" i="2"/>
  <c r="V127" i="2"/>
  <c r="W127" i="2" s="1"/>
  <c r="V128" i="2"/>
  <c r="W128" i="2" s="1"/>
  <c r="V129" i="2"/>
  <c r="V130" i="2"/>
  <c r="V131" i="2"/>
  <c r="W131" i="2" s="1"/>
  <c r="V132" i="2"/>
  <c r="W132" i="2" s="1"/>
  <c r="V133" i="2"/>
  <c r="V134" i="2"/>
  <c r="V135" i="2"/>
  <c r="W135" i="2" s="1"/>
  <c r="V136" i="2"/>
  <c r="W136" i="2" s="1"/>
  <c r="V137" i="2"/>
  <c r="V138" i="2"/>
  <c r="V139" i="2"/>
  <c r="W139" i="2" s="1"/>
  <c r="V140" i="2"/>
  <c r="W140" i="2" s="1"/>
  <c r="V142" i="2"/>
  <c r="V143" i="2"/>
  <c r="V141" i="2"/>
  <c r="W141" i="2" s="1"/>
  <c r="V144" i="2"/>
  <c r="W144" i="2" s="1"/>
  <c r="V145" i="2"/>
  <c r="V146" i="2"/>
  <c r="V147" i="2"/>
  <c r="W147" i="2" s="1"/>
  <c r="V148" i="2"/>
  <c r="W148" i="2" s="1"/>
  <c r="V149" i="2"/>
  <c r="V150" i="2"/>
  <c r="V151" i="2"/>
  <c r="W151" i="2" s="1"/>
  <c r="V152" i="2"/>
  <c r="W152" i="2" s="1"/>
  <c r="V153" i="2"/>
  <c r="V154" i="2"/>
  <c r="V155" i="2"/>
  <c r="W155" i="2" s="1"/>
  <c r="V156" i="2"/>
  <c r="W156" i="2" s="1"/>
  <c r="V157" i="2"/>
  <c r="V158" i="2"/>
  <c r="V159" i="2"/>
  <c r="W159" i="2" s="1"/>
  <c r="V160" i="2"/>
  <c r="W160" i="2" s="1"/>
  <c r="V161" i="2"/>
  <c r="V162" i="2"/>
  <c r="V163" i="2"/>
  <c r="W163" i="2" s="1"/>
  <c r="V164" i="2"/>
  <c r="W164" i="2" s="1"/>
  <c r="V165" i="2"/>
  <c r="V166" i="2"/>
  <c r="V167" i="2"/>
  <c r="W167" i="2" s="1"/>
  <c r="V168" i="2"/>
  <c r="W168" i="2" s="1"/>
  <c r="V169" i="2"/>
  <c r="V170" i="2"/>
  <c r="V171" i="2"/>
  <c r="W171" i="2" s="1"/>
  <c r="V172" i="2"/>
  <c r="W172" i="2" s="1"/>
  <c r="V173" i="2"/>
  <c r="V174" i="2"/>
  <c r="V175" i="2"/>
  <c r="W175" i="2" s="1"/>
  <c r="V176" i="2"/>
  <c r="W176" i="2" s="1"/>
  <c r="V177" i="2"/>
  <c r="V178" i="2"/>
  <c r="V179" i="2"/>
  <c r="W179" i="2" s="1"/>
  <c r="V180" i="2"/>
  <c r="W180" i="2" s="1"/>
  <c r="V181" i="2"/>
  <c r="V182" i="2"/>
  <c r="V183" i="2"/>
  <c r="W183" i="2" s="1"/>
  <c r="V184" i="2"/>
  <c r="W184" i="2" s="1"/>
  <c r="V185" i="2"/>
  <c r="V186" i="2"/>
  <c r="V187" i="2"/>
  <c r="W187" i="2" s="1"/>
  <c r="V188" i="2"/>
  <c r="W188" i="2" s="1"/>
  <c r="V189" i="2"/>
  <c r="V190" i="2"/>
  <c r="V191" i="2"/>
  <c r="W191" i="2" s="1"/>
  <c r="V192" i="2"/>
  <c r="W192" i="2" s="1"/>
  <c r="V194" i="2"/>
  <c r="V195" i="2"/>
  <c r="W195" i="2" s="1"/>
  <c r="V196" i="2"/>
  <c r="W196" i="2" s="1"/>
  <c r="V197" i="2"/>
  <c r="V198" i="2"/>
  <c r="V199" i="2"/>
  <c r="W199" i="2" s="1"/>
  <c r="V200" i="2"/>
  <c r="W200" i="2" s="1"/>
  <c r="V201" i="2"/>
  <c r="V202" i="2"/>
  <c r="V203" i="2"/>
  <c r="W203" i="2" s="1"/>
  <c r="V204" i="2"/>
  <c r="W204" i="2" s="1"/>
  <c r="V205" i="2"/>
  <c r="V206" i="2"/>
  <c r="V207" i="2"/>
  <c r="W207" i="2" s="1"/>
  <c r="V208" i="2"/>
  <c r="W208" i="2" s="1"/>
  <c r="V209" i="2"/>
  <c r="V210" i="2"/>
  <c r="V211" i="2"/>
  <c r="W211" i="2" s="1"/>
  <c r="V212" i="2"/>
  <c r="W212" i="2" s="1"/>
  <c r="V213" i="2"/>
  <c r="V214" i="2"/>
  <c r="V215" i="2"/>
  <c r="W215" i="2" s="1"/>
  <c r="V216" i="2"/>
  <c r="W216" i="2" s="1"/>
  <c r="V217" i="2"/>
  <c r="V218" i="2"/>
  <c r="V219" i="2"/>
  <c r="W219" i="2" s="1"/>
  <c r="V220" i="2"/>
  <c r="W220" i="2" s="1"/>
  <c r="V221" i="2"/>
  <c r="V222" i="2"/>
  <c r="V223" i="2"/>
  <c r="W223" i="2" s="1"/>
  <c r="V224" i="2"/>
  <c r="W224" i="2" s="1"/>
  <c r="V225" i="2"/>
  <c r="V226" i="2"/>
  <c r="V227" i="2"/>
  <c r="W227" i="2" s="1"/>
  <c r="V228" i="2"/>
  <c r="W228" i="2" s="1"/>
  <c r="V5" i="2"/>
  <c r="W5" i="2" s="1"/>
  <c r="AA7" i="2"/>
  <c r="AA8" i="2"/>
  <c r="AA11" i="2"/>
  <c r="AA12" i="2"/>
  <c r="AA15" i="2"/>
  <c r="AA16" i="2"/>
  <c r="AA19" i="2"/>
  <c r="AA20" i="2"/>
  <c r="AA23" i="2"/>
  <c r="AA24" i="2"/>
  <c r="AA27" i="2"/>
  <c r="AA28" i="2"/>
  <c r="AA31" i="2"/>
  <c r="AA32" i="2"/>
  <c r="AA34" i="2"/>
  <c r="AA35" i="2"/>
  <c r="AA38" i="2"/>
  <c r="AA39" i="2"/>
  <c r="AA42" i="2"/>
  <c r="AA43" i="2"/>
  <c r="AA46" i="2"/>
  <c r="AA47" i="2"/>
  <c r="AA50" i="2"/>
  <c r="AA51" i="2"/>
  <c r="AA55" i="2"/>
  <c r="AA58" i="2"/>
  <c r="AA59" i="2"/>
  <c r="AA62" i="2"/>
  <c r="AA66" i="2"/>
  <c r="AA67" i="2"/>
  <c r="AA71" i="2"/>
  <c r="AA74" i="2"/>
  <c r="AA75" i="2"/>
  <c r="AA78" i="2"/>
  <c r="AA79" i="2"/>
  <c r="AA83" i="2"/>
  <c r="AA84" i="2"/>
  <c r="AA87" i="2"/>
  <c r="AA88" i="2"/>
  <c r="AA91" i="2"/>
  <c r="AA92" i="2"/>
  <c r="AA95" i="2"/>
  <c r="AA99" i="2"/>
  <c r="AA100" i="2"/>
  <c r="AA103" i="2"/>
  <c r="AA104" i="2"/>
  <c r="AA107" i="2"/>
  <c r="AA108" i="2"/>
  <c r="AA115" i="2"/>
  <c r="AA116" i="2"/>
  <c r="AA119" i="2"/>
  <c r="AA120" i="2"/>
  <c r="AA123" i="2"/>
  <c r="AA124" i="2"/>
  <c r="AA127" i="2"/>
  <c r="AA128" i="2"/>
  <c r="AA131" i="2"/>
  <c r="AA132" i="2"/>
  <c r="AA135" i="2"/>
  <c r="AA136" i="2"/>
  <c r="AA139" i="2"/>
  <c r="AA141" i="2"/>
  <c r="AA144" i="2"/>
  <c r="AA147" i="2"/>
  <c r="AA148" i="2"/>
  <c r="AA151" i="2"/>
  <c r="AA152" i="2"/>
  <c r="AA155" i="2"/>
  <c r="AA156" i="2"/>
  <c r="AA159" i="2"/>
  <c r="AA160" i="2"/>
  <c r="AA163" i="2"/>
  <c r="AA164" i="2"/>
  <c r="AA167" i="2"/>
  <c r="AA168" i="2"/>
  <c r="AA171" i="2"/>
  <c r="AA172" i="2"/>
  <c r="AA175" i="2"/>
  <c r="AA179" i="2"/>
  <c r="AA183" i="2"/>
  <c r="AA184" i="2"/>
  <c r="AA187" i="2"/>
  <c r="AA188" i="2"/>
  <c r="AA191" i="2"/>
  <c r="AA192" i="2"/>
  <c r="AA199" i="2"/>
  <c r="AA200" i="2"/>
  <c r="AA203" i="2"/>
  <c r="AA204" i="2"/>
  <c r="AA208" i="2"/>
  <c r="AA211" i="2"/>
  <c r="AA220" i="2"/>
  <c r="AA228" i="2"/>
  <c r="AA5" i="2"/>
  <c r="Z32" i="2"/>
  <c r="Z38" i="2"/>
  <c r="Z39" i="2"/>
  <c r="Z105" i="2"/>
  <c r="Z219" i="2"/>
  <c r="Y7" i="2"/>
  <c r="Y10" i="2"/>
  <c r="Y15" i="2"/>
  <c r="Y17" i="2"/>
  <c r="Y18" i="2"/>
  <c r="Y19" i="2"/>
  <c r="Y22" i="2"/>
  <c r="X32" i="2"/>
  <c r="X38" i="2"/>
  <c r="X39" i="2"/>
  <c r="X105" i="2"/>
  <c r="X219" i="2"/>
  <c r="AA140" i="2" l="1"/>
  <c r="AA111" i="2"/>
  <c r="AA216" i="2"/>
  <c r="AA219" i="2"/>
  <c r="AA224" i="2"/>
  <c r="AA212" i="2"/>
  <c r="AA227" i="2"/>
  <c r="AA207" i="2"/>
  <c r="AA223" i="2"/>
  <c r="AA215" i="2"/>
  <c r="AA222" i="2"/>
  <c r="W222" i="2"/>
  <c r="AA214" i="2"/>
  <c r="W214" i="2"/>
  <c r="AA206" i="2"/>
  <c r="W206" i="2"/>
  <c r="AA186" i="2"/>
  <c r="W186" i="2"/>
  <c r="AA174" i="2"/>
  <c r="W174" i="2"/>
  <c r="AA166" i="2"/>
  <c r="W166" i="2"/>
  <c r="AA158" i="2"/>
  <c r="W158" i="2"/>
  <c r="AA150" i="2"/>
  <c r="W150" i="2"/>
  <c r="AA130" i="2"/>
  <c r="W130" i="2"/>
  <c r="AA126" i="2"/>
  <c r="W126" i="2"/>
  <c r="AA110" i="2"/>
  <c r="W110" i="2"/>
  <c r="AA102" i="2"/>
  <c r="W102" i="2"/>
  <c r="AA98" i="2"/>
  <c r="W98" i="2"/>
  <c r="AA94" i="2"/>
  <c r="W94" i="2"/>
  <c r="AA90" i="2"/>
  <c r="W90" i="2"/>
  <c r="AA73" i="2"/>
  <c r="W73" i="2"/>
  <c r="AA65" i="2"/>
  <c r="W65" i="2"/>
  <c r="AA61" i="2"/>
  <c r="W61" i="2"/>
  <c r="AA57" i="2"/>
  <c r="W57" i="2"/>
  <c r="AA53" i="2"/>
  <c r="W53" i="2"/>
  <c r="AA49" i="2"/>
  <c r="W49" i="2"/>
  <c r="AA45" i="2"/>
  <c r="W45" i="2"/>
  <c r="AA37" i="2"/>
  <c r="W37" i="2"/>
  <c r="AA33" i="2"/>
  <c r="W33" i="2"/>
  <c r="AA30" i="2"/>
  <c r="W30" i="2"/>
  <c r="AA18" i="2"/>
  <c r="W18" i="2"/>
  <c r="AA14" i="2"/>
  <c r="W14" i="2"/>
  <c r="AA10" i="2"/>
  <c r="W10" i="2"/>
  <c r="AA195" i="2"/>
  <c r="AA221" i="2"/>
  <c r="W221" i="2"/>
  <c r="AA217" i="2"/>
  <c r="W217" i="2"/>
  <c r="AA213" i="2"/>
  <c r="W213" i="2"/>
  <c r="AA209" i="2"/>
  <c r="W209" i="2"/>
  <c r="AA185" i="2"/>
  <c r="W185" i="2"/>
  <c r="AA177" i="2"/>
  <c r="W177" i="2"/>
  <c r="AA169" i="2"/>
  <c r="W169" i="2"/>
  <c r="AA165" i="2"/>
  <c r="W165" i="2"/>
  <c r="AA161" i="2"/>
  <c r="W161" i="2"/>
  <c r="AA157" i="2"/>
  <c r="W157" i="2"/>
  <c r="AA153" i="2"/>
  <c r="W153" i="2"/>
  <c r="AA149" i="2"/>
  <c r="W149" i="2"/>
  <c r="AA145" i="2"/>
  <c r="W145" i="2"/>
  <c r="AA142" i="2"/>
  <c r="W142" i="2"/>
  <c r="AA133" i="2"/>
  <c r="W133" i="2"/>
  <c r="AA125" i="2"/>
  <c r="W125" i="2"/>
  <c r="AA121" i="2"/>
  <c r="W121" i="2"/>
  <c r="AA113" i="2"/>
  <c r="W113" i="2"/>
  <c r="AA105" i="2"/>
  <c r="W105" i="2"/>
  <c r="AA101" i="2"/>
  <c r="W101" i="2"/>
  <c r="AA97" i="2"/>
  <c r="W97" i="2"/>
  <c r="AA93" i="2"/>
  <c r="W93" i="2"/>
  <c r="AA85" i="2"/>
  <c r="W85" i="2"/>
  <c r="AA80" i="2"/>
  <c r="W80" i="2"/>
  <c r="AA76" i="2"/>
  <c r="W76" i="2"/>
  <c r="AA72" i="2"/>
  <c r="W72" i="2"/>
  <c r="AA60" i="2"/>
  <c r="W60" i="2"/>
  <c r="AA56" i="2"/>
  <c r="W56" i="2"/>
  <c r="AA48" i="2"/>
  <c r="W48" i="2"/>
  <c r="AA44" i="2"/>
  <c r="W44" i="2"/>
  <c r="AA40" i="2"/>
  <c r="W40" i="2"/>
  <c r="AA6" i="2"/>
  <c r="W6" i="2"/>
  <c r="AA25" i="2"/>
  <c r="W25" i="2"/>
  <c r="AA17" i="2"/>
  <c r="W17" i="2"/>
  <c r="AA13" i="2"/>
  <c r="W13" i="2"/>
  <c r="AA9" i="2"/>
  <c r="W9" i="2"/>
  <c r="AA226" i="2"/>
  <c r="W226" i="2"/>
  <c r="AA218" i="2"/>
  <c r="W218" i="2"/>
  <c r="AA210" i="2"/>
  <c r="W210" i="2"/>
  <c r="AA198" i="2"/>
  <c r="W198" i="2"/>
  <c r="AA190" i="2"/>
  <c r="W190" i="2"/>
  <c r="AA178" i="2"/>
  <c r="W178" i="2"/>
  <c r="AA170" i="2"/>
  <c r="W170" i="2"/>
  <c r="AA162" i="2"/>
  <c r="W162" i="2"/>
  <c r="AA154" i="2"/>
  <c r="W154" i="2"/>
  <c r="AA146" i="2"/>
  <c r="W146" i="2"/>
  <c r="AA143" i="2"/>
  <c r="W143" i="2"/>
  <c r="AA134" i="2"/>
  <c r="W134" i="2"/>
  <c r="AA122" i="2"/>
  <c r="W122" i="2"/>
  <c r="AA114" i="2"/>
  <c r="W114" i="2"/>
  <c r="AA106" i="2"/>
  <c r="W106" i="2"/>
  <c r="AA196" i="2"/>
  <c r="AA180" i="2"/>
  <c r="AA176" i="2"/>
  <c r="AA112" i="2"/>
  <c r="AA96" i="2"/>
  <c r="AA225" i="2"/>
  <c r="W225" i="2"/>
  <c r="AA205" i="2"/>
  <c r="W205" i="2"/>
  <c r="AA202" i="2"/>
  <c r="W202" i="2"/>
  <c r="AA201" i="2"/>
  <c r="W201" i="2"/>
  <c r="AA197" i="2"/>
  <c r="W197" i="2"/>
  <c r="AA194" i="2"/>
  <c r="W194" i="2"/>
  <c r="AA193" i="2"/>
  <c r="W193" i="2"/>
  <c r="AA189" i="2"/>
  <c r="W189" i="2"/>
  <c r="AA182" i="2"/>
  <c r="W182" i="2"/>
  <c r="AA181" i="2"/>
  <c r="W181" i="2"/>
  <c r="AA173" i="2"/>
  <c r="W173" i="2"/>
  <c r="AA138" i="2"/>
  <c r="W138" i="2"/>
  <c r="AA137" i="2"/>
  <c r="W137" i="2"/>
  <c r="AA129" i="2"/>
  <c r="W129" i="2"/>
  <c r="AA118" i="2"/>
  <c r="W118" i="2"/>
  <c r="AA117" i="2"/>
  <c r="W117" i="2"/>
  <c r="AA109" i="2"/>
  <c r="W109" i="2"/>
  <c r="AA89" i="2"/>
  <c r="W89" i="2"/>
  <c r="AA22" i="2"/>
  <c r="W22" i="2"/>
  <c r="AA86" i="2"/>
  <c r="W86" i="2"/>
  <c r="AA21" i="2"/>
  <c r="W21" i="2"/>
  <c r="AA54" i="2"/>
  <c r="AA63" i="2"/>
  <c r="AA81" i="2"/>
  <c r="W81" i="2"/>
  <c r="AA77" i="2"/>
  <c r="W77" i="2"/>
  <c r="AA70" i="2"/>
  <c r="AA64" i="2"/>
  <c r="W64" i="2"/>
  <c r="AA52" i="2"/>
  <c r="W52" i="2"/>
  <c r="AA41" i="2"/>
  <c r="W41" i="2"/>
  <c r="AA36" i="2"/>
  <c r="W36" i="2"/>
  <c r="AA29" i="2"/>
  <c r="W29" i="2"/>
  <c r="AA26" i="2"/>
  <c r="W26" i="2"/>
  <c r="AA68" i="2"/>
  <c r="W68" i="2"/>
  <c r="AA69" i="2"/>
  <c r="W69" i="2"/>
  <c r="W3" i="2" l="1"/>
  <c r="AA3" i="2"/>
  <c r="Y8" i="2"/>
  <c r="Y9" i="2"/>
  <c r="Y11" i="2"/>
  <c r="Y12" i="2"/>
  <c r="Y13" i="2"/>
  <c r="Y14" i="2"/>
  <c r="Y20" i="2"/>
  <c r="Y21" i="2"/>
  <c r="Y23" i="2"/>
  <c r="Y24" i="2"/>
  <c r="Y25" i="2"/>
  <c r="Y26" i="2"/>
  <c r="Y27" i="2"/>
  <c r="Y28" i="2"/>
  <c r="Y29" i="2"/>
  <c r="Y30" i="2"/>
  <c r="Y31" i="2"/>
  <c r="Y6" i="2"/>
  <c r="Y33" i="2"/>
  <c r="Y34" i="2"/>
  <c r="Y35" i="2"/>
  <c r="Y36" i="2"/>
  <c r="Y37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2" i="2"/>
  <c r="Y143" i="2"/>
  <c r="Y141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20" i="2"/>
  <c r="Y221" i="2"/>
  <c r="Y222" i="2"/>
  <c r="Y223" i="2"/>
  <c r="Y224" i="2"/>
  <c r="Y225" i="2"/>
  <c r="Y226" i="2"/>
  <c r="Y227" i="2"/>
  <c r="Y228" i="2"/>
  <c r="M5" i="2"/>
  <c r="Y5" i="2" s="1"/>
  <c r="Y105" i="2" l="1"/>
  <c r="AB105" i="2" s="1"/>
  <c r="AC105" i="2"/>
  <c r="AC39" i="2"/>
  <c r="Y39" i="2"/>
  <c r="AB39" i="2" s="1"/>
  <c r="AC32" i="2"/>
  <c r="Y32" i="2"/>
  <c r="AB32" i="2" s="1"/>
  <c r="AC219" i="2"/>
  <c r="Y219" i="2"/>
  <c r="AB219" i="2" s="1"/>
  <c r="AD219" i="2" s="1"/>
  <c r="AC38" i="2"/>
  <c r="Y38" i="2"/>
  <c r="AB38" i="2" s="1"/>
  <c r="S7" i="2"/>
  <c r="Z7" i="2" s="1"/>
  <c r="S8" i="2"/>
  <c r="Z8" i="2" s="1"/>
  <c r="S9" i="2"/>
  <c r="Z9" i="2" s="1"/>
  <c r="S10" i="2"/>
  <c r="Z10" i="2" s="1"/>
  <c r="S11" i="2"/>
  <c r="Z11" i="2" s="1"/>
  <c r="S12" i="2"/>
  <c r="Z12" i="2" s="1"/>
  <c r="S13" i="2"/>
  <c r="Z13" i="2" s="1"/>
  <c r="S14" i="2"/>
  <c r="Z14" i="2" s="1"/>
  <c r="S15" i="2"/>
  <c r="Z15" i="2" s="1"/>
  <c r="S16" i="2"/>
  <c r="Z16" i="2" s="1"/>
  <c r="S17" i="2"/>
  <c r="Z17" i="2" s="1"/>
  <c r="S18" i="2"/>
  <c r="Z18" i="2" s="1"/>
  <c r="S19" i="2"/>
  <c r="Z19" i="2" s="1"/>
  <c r="S20" i="2"/>
  <c r="Z20" i="2" s="1"/>
  <c r="S21" i="2"/>
  <c r="Z21" i="2" s="1"/>
  <c r="S22" i="2"/>
  <c r="Z22" i="2" s="1"/>
  <c r="S23" i="2"/>
  <c r="Z23" i="2" s="1"/>
  <c r="S24" i="2"/>
  <c r="Z24" i="2" s="1"/>
  <c r="S25" i="2"/>
  <c r="Z25" i="2" s="1"/>
  <c r="S26" i="2"/>
  <c r="Z26" i="2" s="1"/>
  <c r="S27" i="2"/>
  <c r="Z27" i="2" s="1"/>
  <c r="S28" i="2"/>
  <c r="Z28" i="2" s="1"/>
  <c r="S29" i="2"/>
  <c r="Z29" i="2" s="1"/>
  <c r="S30" i="2"/>
  <c r="Z30" i="2" s="1"/>
  <c r="S31" i="2"/>
  <c r="Z31" i="2" s="1"/>
  <c r="S6" i="2"/>
  <c r="Z6" i="2" s="1"/>
  <c r="S33" i="2"/>
  <c r="Z33" i="2" s="1"/>
  <c r="S34" i="2"/>
  <c r="Z34" i="2" s="1"/>
  <c r="S35" i="2"/>
  <c r="Z35" i="2" s="1"/>
  <c r="S36" i="2"/>
  <c r="Z36" i="2" s="1"/>
  <c r="S37" i="2"/>
  <c r="Z37" i="2" s="1"/>
  <c r="S40" i="2"/>
  <c r="Z40" i="2" s="1"/>
  <c r="S41" i="2"/>
  <c r="Z41" i="2" s="1"/>
  <c r="S42" i="2"/>
  <c r="Z42" i="2" s="1"/>
  <c r="S43" i="2"/>
  <c r="Z43" i="2" s="1"/>
  <c r="S44" i="2"/>
  <c r="Z44" i="2" s="1"/>
  <c r="S45" i="2"/>
  <c r="Z45" i="2" s="1"/>
  <c r="S46" i="2"/>
  <c r="Z46" i="2" s="1"/>
  <c r="S47" i="2"/>
  <c r="Z47" i="2" s="1"/>
  <c r="S48" i="2"/>
  <c r="Z48" i="2" s="1"/>
  <c r="S49" i="2"/>
  <c r="Z49" i="2" s="1"/>
  <c r="S50" i="2"/>
  <c r="Z50" i="2" s="1"/>
  <c r="S51" i="2"/>
  <c r="Z51" i="2" s="1"/>
  <c r="S52" i="2"/>
  <c r="Z52" i="2" s="1"/>
  <c r="S53" i="2"/>
  <c r="Z53" i="2" s="1"/>
  <c r="S54" i="2"/>
  <c r="Z54" i="2" s="1"/>
  <c r="S55" i="2"/>
  <c r="Z55" i="2" s="1"/>
  <c r="S56" i="2"/>
  <c r="Z56" i="2" s="1"/>
  <c r="S57" i="2"/>
  <c r="Z57" i="2" s="1"/>
  <c r="S58" i="2"/>
  <c r="Z58" i="2" s="1"/>
  <c r="S59" i="2"/>
  <c r="Z59" i="2" s="1"/>
  <c r="S60" i="2"/>
  <c r="Z60" i="2" s="1"/>
  <c r="S61" i="2"/>
  <c r="Z61" i="2" s="1"/>
  <c r="S62" i="2"/>
  <c r="Z62" i="2" s="1"/>
  <c r="S63" i="2"/>
  <c r="Z63" i="2" s="1"/>
  <c r="S64" i="2"/>
  <c r="Z64" i="2" s="1"/>
  <c r="S65" i="2"/>
  <c r="Z65" i="2" s="1"/>
  <c r="S66" i="2"/>
  <c r="Z66" i="2" s="1"/>
  <c r="S67" i="2"/>
  <c r="Z67" i="2" s="1"/>
  <c r="S68" i="2"/>
  <c r="Z68" i="2" s="1"/>
  <c r="S69" i="2"/>
  <c r="Z69" i="2" s="1"/>
  <c r="S70" i="2"/>
  <c r="Z70" i="2" s="1"/>
  <c r="S71" i="2"/>
  <c r="Z71" i="2" s="1"/>
  <c r="S72" i="2"/>
  <c r="Z72" i="2" s="1"/>
  <c r="S73" i="2"/>
  <c r="Z73" i="2" s="1"/>
  <c r="S74" i="2"/>
  <c r="Z74" i="2" s="1"/>
  <c r="S75" i="2"/>
  <c r="Z75" i="2" s="1"/>
  <c r="S76" i="2"/>
  <c r="Z76" i="2" s="1"/>
  <c r="S77" i="2"/>
  <c r="Z77" i="2" s="1"/>
  <c r="S78" i="2"/>
  <c r="Z78" i="2" s="1"/>
  <c r="S79" i="2"/>
  <c r="Z79" i="2" s="1"/>
  <c r="S80" i="2"/>
  <c r="Z80" i="2" s="1"/>
  <c r="S81" i="2"/>
  <c r="Z81" i="2" s="1"/>
  <c r="S83" i="2"/>
  <c r="Z83" i="2" s="1"/>
  <c r="S84" i="2"/>
  <c r="Z84" i="2" s="1"/>
  <c r="S85" i="2"/>
  <c r="Z85" i="2" s="1"/>
  <c r="S86" i="2"/>
  <c r="Z86" i="2" s="1"/>
  <c r="S87" i="2"/>
  <c r="Z87" i="2" s="1"/>
  <c r="S88" i="2"/>
  <c r="Z88" i="2" s="1"/>
  <c r="S89" i="2"/>
  <c r="Z89" i="2" s="1"/>
  <c r="S90" i="2"/>
  <c r="Z90" i="2" s="1"/>
  <c r="S91" i="2"/>
  <c r="Z91" i="2" s="1"/>
  <c r="S92" i="2"/>
  <c r="Z92" i="2" s="1"/>
  <c r="S93" i="2"/>
  <c r="Z93" i="2" s="1"/>
  <c r="S94" i="2"/>
  <c r="Z94" i="2" s="1"/>
  <c r="S95" i="2"/>
  <c r="Z95" i="2" s="1"/>
  <c r="S96" i="2"/>
  <c r="Z96" i="2" s="1"/>
  <c r="S97" i="2"/>
  <c r="Z97" i="2" s="1"/>
  <c r="S98" i="2"/>
  <c r="Z98" i="2" s="1"/>
  <c r="S99" i="2"/>
  <c r="Z99" i="2" s="1"/>
  <c r="S100" i="2"/>
  <c r="Z100" i="2" s="1"/>
  <c r="S101" i="2"/>
  <c r="Z101" i="2" s="1"/>
  <c r="S102" i="2"/>
  <c r="Z102" i="2" s="1"/>
  <c r="S103" i="2"/>
  <c r="Z103" i="2" s="1"/>
  <c r="S104" i="2"/>
  <c r="Z104" i="2" s="1"/>
  <c r="S106" i="2"/>
  <c r="Z106" i="2" s="1"/>
  <c r="S107" i="2"/>
  <c r="Z107" i="2" s="1"/>
  <c r="S108" i="2"/>
  <c r="Z108" i="2" s="1"/>
  <c r="S109" i="2"/>
  <c r="Z109" i="2" s="1"/>
  <c r="S110" i="2"/>
  <c r="Z110" i="2" s="1"/>
  <c r="S111" i="2"/>
  <c r="Z111" i="2" s="1"/>
  <c r="S112" i="2"/>
  <c r="Z112" i="2" s="1"/>
  <c r="S113" i="2"/>
  <c r="Z113" i="2" s="1"/>
  <c r="S114" i="2"/>
  <c r="Z114" i="2" s="1"/>
  <c r="S115" i="2"/>
  <c r="Z115" i="2" s="1"/>
  <c r="S116" i="2"/>
  <c r="Z116" i="2" s="1"/>
  <c r="S117" i="2"/>
  <c r="Z117" i="2" s="1"/>
  <c r="S118" i="2"/>
  <c r="Z118" i="2" s="1"/>
  <c r="S119" i="2"/>
  <c r="Z119" i="2" s="1"/>
  <c r="S120" i="2"/>
  <c r="Z120" i="2" s="1"/>
  <c r="S121" i="2"/>
  <c r="Z121" i="2" s="1"/>
  <c r="S122" i="2"/>
  <c r="Z122" i="2" s="1"/>
  <c r="S123" i="2"/>
  <c r="Z123" i="2" s="1"/>
  <c r="S124" i="2"/>
  <c r="Z124" i="2" s="1"/>
  <c r="S125" i="2"/>
  <c r="Z125" i="2" s="1"/>
  <c r="S126" i="2"/>
  <c r="Z126" i="2" s="1"/>
  <c r="S127" i="2"/>
  <c r="Z127" i="2" s="1"/>
  <c r="S128" i="2"/>
  <c r="Z128" i="2" s="1"/>
  <c r="S129" i="2"/>
  <c r="Z129" i="2" s="1"/>
  <c r="S130" i="2"/>
  <c r="Z130" i="2" s="1"/>
  <c r="S131" i="2"/>
  <c r="Z131" i="2" s="1"/>
  <c r="S132" i="2"/>
  <c r="Z132" i="2" s="1"/>
  <c r="S133" i="2"/>
  <c r="Z133" i="2" s="1"/>
  <c r="S134" i="2"/>
  <c r="Z134" i="2" s="1"/>
  <c r="S135" i="2"/>
  <c r="Z135" i="2" s="1"/>
  <c r="S136" i="2"/>
  <c r="Z136" i="2" s="1"/>
  <c r="S137" i="2"/>
  <c r="Z137" i="2" s="1"/>
  <c r="S138" i="2"/>
  <c r="Z138" i="2" s="1"/>
  <c r="S139" i="2"/>
  <c r="Z139" i="2" s="1"/>
  <c r="S140" i="2"/>
  <c r="Z140" i="2" s="1"/>
  <c r="S142" i="2"/>
  <c r="Z142" i="2" s="1"/>
  <c r="S143" i="2"/>
  <c r="Z143" i="2" s="1"/>
  <c r="S141" i="2"/>
  <c r="Z141" i="2" s="1"/>
  <c r="S144" i="2"/>
  <c r="Z144" i="2" s="1"/>
  <c r="S145" i="2"/>
  <c r="Z145" i="2" s="1"/>
  <c r="S146" i="2"/>
  <c r="Z146" i="2" s="1"/>
  <c r="S147" i="2"/>
  <c r="Z147" i="2" s="1"/>
  <c r="S148" i="2"/>
  <c r="Z148" i="2" s="1"/>
  <c r="S149" i="2"/>
  <c r="Z149" i="2" s="1"/>
  <c r="S150" i="2"/>
  <c r="Z150" i="2" s="1"/>
  <c r="S151" i="2"/>
  <c r="Z151" i="2" s="1"/>
  <c r="S152" i="2"/>
  <c r="Z152" i="2" s="1"/>
  <c r="S153" i="2"/>
  <c r="Z153" i="2" s="1"/>
  <c r="S154" i="2"/>
  <c r="Z154" i="2" s="1"/>
  <c r="S155" i="2"/>
  <c r="Z155" i="2" s="1"/>
  <c r="S156" i="2"/>
  <c r="Z156" i="2" s="1"/>
  <c r="S157" i="2"/>
  <c r="Z157" i="2" s="1"/>
  <c r="S158" i="2"/>
  <c r="Z158" i="2" s="1"/>
  <c r="S159" i="2"/>
  <c r="Z159" i="2" s="1"/>
  <c r="S160" i="2"/>
  <c r="Z160" i="2" s="1"/>
  <c r="S161" i="2"/>
  <c r="Z161" i="2" s="1"/>
  <c r="S162" i="2"/>
  <c r="Z162" i="2" s="1"/>
  <c r="S163" i="2"/>
  <c r="Z163" i="2" s="1"/>
  <c r="S164" i="2"/>
  <c r="Z164" i="2" s="1"/>
  <c r="S165" i="2"/>
  <c r="Z165" i="2" s="1"/>
  <c r="S166" i="2"/>
  <c r="Z166" i="2" s="1"/>
  <c r="S167" i="2"/>
  <c r="Z167" i="2" s="1"/>
  <c r="S168" i="2"/>
  <c r="Z168" i="2" s="1"/>
  <c r="S169" i="2"/>
  <c r="Z169" i="2" s="1"/>
  <c r="S170" i="2"/>
  <c r="Z170" i="2" s="1"/>
  <c r="S171" i="2"/>
  <c r="Z171" i="2" s="1"/>
  <c r="S172" i="2"/>
  <c r="Z172" i="2" s="1"/>
  <c r="S173" i="2"/>
  <c r="Z173" i="2" s="1"/>
  <c r="S174" i="2"/>
  <c r="Z174" i="2" s="1"/>
  <c r="S175" i="2"/>
  <c r="Z175" i="2" s="1"/>
  <c r="S176" i="2"/>
  <c r="Z176" i="2" s="1"/>
  <c r="S177" i="2"/>
  <c r="Z177" i="2" s="1"/>
  <c r="S178" i="2"/>
  <c r="Z178" i="2" s="1"/>
  <c r="S179" i="2"/>
  <c r="Z179" i="2" s="1"/>
  <c r="S180" i="2"/>
  <c r="Z180" i="2" s="1"/>
  <c r="S181" i="2"/>
  <c r="Z181" i="2" s="1"/>
  <c r="S182" i="2"/>
  <c r="Z182" i="2" s="1"/>
  <c r="S183" i="2"/>
  <c r="Z183" i="2" s="1"/>
  <c r="S184" i="2"/>
  <c r="Z184" i="2" s="1"/>
  <c r="S185" i="2"/>
  <c r="Z185" i="2" s="1"/>
  <c r="S186" i="2"/>
  <c r="Z186" i="2" s="1"/>
  <c r="S187" i="2"/>
  <c r="Z187" i="2" s="1"/>
  <c r="S188" i="2"/>
  <c r="Z188" i="2" s="1"/>
  <c r="S189" i="2"/>
  <c r="Z189" i="2" s="1"/>
  <c r="S190" i="2"/>
  <c r="Z190" i="2" s="1"/>
  <c r="S191" i="2"/>
  <c r="Z191" i="2" s="1"/>
  <c r="S192" i="2"/>
  <c r="Z192" i="2" s="1"/>
  <c r="S193" i="2"/>
  <c r="Z193" i="2" s="1"/>
  <c r="S194" i="2"/>
  <c r="Z194" i="2" s="1"/>
  <c r="S195" i="2"/>
  <c r="Z195" i="2" s="1"/>
  <c r="S196" i="2"/>
  <c r="Z196" i="2" s="1"/>
  <c r="S197" i="2"/>
  <c r="Z197" i="2" s="1"/>
  <c r="S198" i="2"/>
  <c r="Z198" i="2" s="1"/>
  <c r="S199" i="2"/>
  <c r="Z199" i="2" s="1"/>
  <c r="S200" i="2"/>
  <c r="Z200" i="2" s="1"/>
  <c r="S201" i="2"/>
  <c r="Z201" i="2" s="1"/>
  <c r="S202" i="2"/>
  <c r="Z202" i="2" s="1"/>
  <c r="S203" i="2"/>
  <c r="Z203" i="2" s="1"/>
  <c r="S204" i="2"/>
  <c r="Z204" i="2" s="1"/>
  <c r="S205" i="2"/>
  <c r="Z205" i="2" s="1"/>
  <c r="S206" i="2"/>
  <c r="Z206" i="2" s="1"/>
  <c r="S207" i="2"/>
  <c r="Z207" i="2" s="1"/>
  <c r="S208" i="2"/>
  <c r="Z208" i="2" s="1"/>
  <c r="S209" i="2"/>
  <c r="Z209" i="2" s="1"/>
  <c r="S210" i="2"/>
  <c r="Z210" i="2" s="1"/>
  <c r="S211" i="2"/>
  <c r="Z211" i="2" s="1"/>
  <c r="S212" i="2"/>
  <c r="Z212" i="2" s="1"/>
  <c r="S213" i="2"/>
  <c r="Z213" i="2" s="1"/>
  <c r="S214" i="2"/>
  <c r="Z214" i="2" s="1"/>
  <c r="S215" i="2"/>
  <c r="Z215" i="2" s="1"/>
  <c r="S216" i="2"/>
  <c r="Z216" i="2" s="1"/>
  <c r="S217" i="2"/>
  <c r="Z217" i="2" s="1"/>
  <c r="S218" i="2"/>
  <c r="Z218" i="2" s="1"/>
  <c r="S220" i="2"/>
  <c r="Z220" i="2" s="1"/>
  <c r="S221" i="2"/>
  <c r="Z221" i="2" s="1"/>
  <c r="S222" i="2"/>
  <c r="Z222" i="2" s="1"/>
  <c r="S223" i="2"/>
  <c r="Z223" i="2" s="1"/>
  <c r="S224" i="2"/>
  <c r="Z224" i="2" s="1"/>
  <c r="S225" i="2"/>
  <c r="Z225" i="2" s="1"/>
  <c r="S226" i="2"/>
  <c r="Z226" i="2" s="1"/>
  <c r="S227" i="2"/>
  <c r="Z227" i="2" s="1"/>
  <c r="S228" i="2"/>
  <c r="Z228" i="2" s="1"/>
  <c r="S5" i="2"/>
  <c r="Z5" i="2" s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6" i="2"/>
  <c r="J33" i="2"/>
  <c r="J34" i="2"/>
  <c r="J35" i="2"/>
  <c r="J36" i="2"/>
  <c r="J37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2" i="2"/>
  <c r="J143" i="2"/>
  <c r="J141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20" i="2"/>
  <c r="J221" i="2"/>
  <c r="J222" i="2"/>
  <c r="J223" i="2"/>
  <c r="J224" i="2"/>
  <c r="J225" i="2"/>
  <c r="J226" i="2"/>
  <c r="J227" i="2"/>
  <c r="J228" i="2"/>
  <c r="J5" i="2"/>
  <c r="AG219" i="2" l="1"/>
  <c r="AH219" i="2"/>
  <c r="AD105" i="2"/>
  <c r="AC217" i="2"/>
  <c r="X217" i="2"/>
  <c r="AB217" i="2" s="1"/>
  <c r="AC205" i="2"/>
  <c r="X205" i="2"/>
  <c r="AB205" i="2" s="1"/>
  <c r="AC193" i="2"/>
  <c r="X193" i="2"/>
  <c r="AB193" i="2" s="1"/>
  <c r="AC173" i="2"/>
  <c r="X173" i="2"/>
  <c r="AB173" i="2" s="1"/>
  <c r="AC161" i="2"/>
  <c r="X161" i="2"/>
  <c r="AB161" i="2" s="1"/>
  <c r="AC142" i="2"/>
  <c r="X142" i="2"/>
  <c r="AB142" i="2" s="1"/>
  <c r="AD142" i="2" s="1"/>
  <c r="AC125" i="2"/>
  <c r="X125" i="2"/>
  <c r="AB125" i="2" s="1"/>
  <c r="AC109" i="2"/>
  <c r="X109" i="2"/>
  <c r="AB109" i="2" s="1"/>
  <c r="AC96" i="2"/>
  <c r="X96" i="2"/>
  <c r="AB96" i="2" s="1"/>
  <c r="AC75" i="2"/>
  <c r="X75" i="2"/>
  <c r="AB75" i="2" s="1"/>
  <c r="AC55" i="2"/>
  <c r="X55" i="2"/>
  <c r="AB55" i="2" s="1"/>
  <c r="AC43" i="2"/>
  <c r="X43" i="2"/>
  <c r="AB43" i="2" s="1"/>
  <c r="AD43" i="2" s="1"/>
  <c r="AC29" i="2"/>
  <c r="X29" i="2"/>
  <c r="AB29" i="2" s="1"/>
  <c r="AC13" i="2"/>
  <c r="X13" i="2"/>
  <c r="AB13" i="2" s="1"/>
  <c r="X5" i="2"/>
  <c r="AC5" i="2"/>
  <c r="AC208" i="2"/>
  <c r="X208" i="2"/>
  <c r="AB208" i="2" s="1"/>
  <c r="AD208" i="2" s="1"/>
  <c r="AC188" i="2"/>
  <c r="X188" i="2"/>
  <c r="AB188" i="2" s="1"/>
  <c r="AC168" i="2"/>
  <c r="X168" i="2"/>
  <c r="AB168" i="2" s="1"/>
  <c r="AC148" i="2"/>
  <c r="X148" i="2"/>
  <c r="AB148" i="2" s="1"/>
  <c r="AC128" i="2"/>
  <c r="X128" i="2"/>
  <c r="AB128" i="2" s="1"/>
  <c r="AD128" i="2" s="1"/>
  <c r="AC116" i="2"/>
  <c r="X116" i="2"/>
  <c r="AB116" i="2" s="1"/>
  <c r="AC103" i="2"/>
  <c r="X103" i="2"/>
  <c r="AB103" i="2" s="1"/>
  <c r="AC91" i="2"/>
  <c r="X91" i="2"/>
  <c r="AB91" i="2" s="1"/>
  <c r="AC87" i="2"/>
  <c r="X87" i="2"/>
  <c r="AB87" i="2" s="1"/>
  <c r="AC83" i="2"/>
  <c r="X83" i="2"/>
  <c r="AB83" i="2" s="1"/>
  <c r="AC78" i="2"/>
  <c r="X78" i="2"/>
  <c r="AB78" i="2" s="1"/>
  <c r="AC74" i="2"/>
  <c r="X74" i="2"/>
  <c r="AB74" i="2" s="1"/>
  <c r="AC70" i="2"/>
  <c r="X70" i="2"/>
  <c r="AB70" i="2" s="1"/>
  <c r="AC66" i="2"/>
  <c r="X66" i="2"/>
  <c r="AB66" i="2" s="1"/>
  <c r="AC62" i="2"/>
  <c r="X62" i="2"/>
  <c r="AB62" i="2" s="1"/>
  <c r="AC58" i="2"/>
  <c r="X58" i="2"/>
  <c r="AB58" i="2" s="1"/>
  <c r="AC54" i="2"/>
  <c r="X54" i="2"/>
  <c r="AB54" i="2" s="1"/>
  <c r="AC50" i="2"/>
  <c r="X50" i="2"/>
  <c r="AB50" i="2" s="1"/>
  <c r="AC46" i="2"/>
  <c r="X46" i="2"/>
  <c r="AB46" i="2" s="1"/>
  <c r="AC42" i="2"/>
  <c r="X42" i="2"/>
  <c r="AB42" i="2" s="1"/>
  <c r="AC36" i="2"/>
  <c r="X36" i="2"/>
  <c r="AB36" i="2" s="1"/>
  <c r="AC6" i="2"/>
  <c r="X6" i="2"/>
  <c r="AB6" i="2" s="1"/>
  <c r="AC28" i="2"/>
  <c r="X28" i="2"/>
  <c r="AB28" i="2" s="1"/>
  <c r="AC24" i="2"/>
  <c r="X24" i="2"/>
  <c r="AB24" i="2" s="1"/>
  <c r="AC20" i="2"/>
  <c r="X20" i="2"/>
  <c r="AB20" i="2" s="1"/>
  <c r="AC16" i="2"/>
  <c r="X16" i="2"/>
  <c r="AB16" i="2" s="1"/>
  <c r="AC12" i="2"/>
  <c r="X12" i="2"/>
  <c r="AB12" i="2" s="1"/>
  <c r="AC8" i="2"/>
  <c r="X8" i="2"/>
  <c r="AB8" i="2" s="1"/>
  <c r="Y3" i="2"/>
  <c r="AC226" i="2"/>
  <c r="X226" i="2"/>
  <c r="AB226" i="2" s="1"/>
  <c r="AC213" i="2"/>
  <c r="X213" i="2"/>
  <c r="AB213" i="2" s="1"/>
  <c r="AC201" i="2"/>
  <c r="X201" i="2"/>
  <c r="AB201" i="2" s="1"/>
  <c r="AC189" i="2"/>
  <c r="X189" i="2"/>
  <c r="AB189" i="2" s="1"/>
  <c r="AC181" i="2"/>
  <c r="X181" i="2"/>
  <c r="AB181" i="2" s="1"/>
  <c r="AC169" i="2"/>
  <c r="X169" i="2"/>
  <c r="AB169" i="2" s="1"/>
  <c r="AC157" i="2"/>
  <c r="X157" i="2"/>
  <c r="AB157" i="2" s="1"/>
  <c r="AC149" i="2"/>
  <c r="X149" i="2"/>
  <c r="AB149" i="2" s="1"/>
  <c r="AC137" i="2"/>
  <c r="X137" i="2"/>
  <c r="AB137" i="2" s="1"/>
  <c r="AC129" i="2"/>
  <c r="X129" i="2"/>
  <c r="AB129" i="2" s="1"/>
  <c r="X113" i="2"/>
  <c r="AB113" i="2" s="1"/>
  <c r="AC113" i="2"/>
  <c r="AC100" i="2"/>
  <c r="X100" i="2"/>
  <c r="AB100" i="2" s="1"/>
  <c r="AC88" i="2"/>
  <c r="X88" i="2"/>
  <c r="AB88" i="2" s="1"/>
  <c r="AD88" i="2" s="1"/>
  <c r="AC79" i="2"/>
  <c r="X79" i="2"/>
  <c r="AB79" i="2" s="1"/>
  <c r="AC67" i="2"/>
  <c r="X67" i="2"/>
  <c r="AB67" i="2" s="1"/>
  <c r="AC59" i="2"/>
  <c r="X59" i="2"/>
  <c r="AB59" i="2" s="1"/>
  <c r="AC47" i="2"/>
  <c r="X47" i="2"/>
  <c r="AB47" i="2" s="1"/>
  <c r="AC33" i="2"/>
  <c r="X33" i="2"/>
  <c r="AB33" i="2" s="1"/>
  <c r="AC21" i="2"/>
  <c r="X21" i="2"/>
  <c r="AB21" i="2" s="1"/>
  <c r="AC9" i="2"/>
  <c r="X9" i="2"/>
  <c r="AB9" i="2" s="1"/>
  <c r="AC221" i="2"/>
  <c r="X221" i="2"/>
  <c r="AB221" i="2" s="1"/>
  <c r="AC212" i="2"/>
  <c r="X212" i="2"/>
  <c r="AB212" i="2" s="1"/>
  <c r="AC204" i="2"/>
  <c r="X204" i="2"/>
  <c r="AB204" i="2" s="1"/>
  <c r="AC196" i="2"/>
  <c r="X196" i="2"/>
  <c r="AB196" i="2" s="1"/>
  <c r="AC184" i="2"/>
  <c r="X184" i="2"/>
  <c r="AB184" i="2" s="1"/>
  <c r="AC176" i="2"/>
  <c r="X176" i="2"/>
  <c r="AB176" i="2" s="1"/>
  <c r="AC164" i="2"/>
  <c r="X164" i="2"/>
  <c r="AB164" i="2" s="1"/>
  <c r="AC156" i="2"/>
  <c r="X156" i="2"/>
  <c r="AB156" i="2" s="1"/>
  <c r="AC144" i="2"/>
  <c r="X144" i="2"/>
  <c r="AB144" i="2" s="1"/>
  <c r="AC136" i="2"/>
  <c r="X136" i="2"/>
  <c r="AB136" i="2" s="1"/>
  <c r="AC120" i="2"/>
  <c r="X120" i="2"/>
  <c r="AB120" i="2" s="1"/>
  <c r="AC108" i="2"/>
  <c r="X108" i="2"/>
  <c r="AB108" i="2" s="1"/>
  <c r="AC95" i="2"/>
  <c r="X95" i="2"/>
  <c r="AB95" i="2" s="1"/>
  <c r="AC228" i="2"/>
  <c r="X228" i="2"/>
  <c r="AB228" i="2" s="1"/>
  <c r="AC224" i="2"/>
  <c r="X224" i="2"/>
  <c r="AB224" i="2" s="1"/>
  <c r="AC220" i="2"/>
  <c r="X220" i="2"/>
  <c r="AB220" i="2" s="1"/>
  <c r="AD220" i="2" s="1"/>
  <c r="AC215" i="2"/>
  <c r="X215" i="2"/>
  <c r="AB215" i="2" s="1"/>
  <c r="AC211" i="2"/>
  <c r="X211" i="2"/>
  <c r="AB211" i="2" s="1"/>
  <c r="AC207" i="2"/>
  <c r="X207" i="2"/>
  <c r="AB207" i="2" s="1"/>
  <c r="AC203" i="2"/>
  <c r="X203" i="2"/>
  <c r="AB203" i="2" s="1"/>
  <c r="AC199" i="2"/>
  <c r="X199" i="2"/>
  <c r="AB199" i="2" s="1"/>
  <c r="AC195" i="2"/>
  <c r="X195" i="2"/>
  <c r="AB195" i="2" s="1"/>
  <c r="AC191" i="2"/>
  <c r="X191" i="2"/>
  <c r="AB191" i="2" s="1"/>
  <c r="AC187" i="2"/>
  <c r="X187" i="2"/>
  <c r="AB187" i="2" s="1"/>
  <c r="AC183" i="2"/>
  <c r="X183" i="2"/>
  <c r="AB183" i="2" s="1"/>
  <c r="AC179" i="2"/>
  <c r="X179" i="2"/>
  <c r="AB179" i="2" s="1"/>
  <c r="AC175" i="2"/>
  <c r="X175" i="2"/>
  <c r="AB175" i="2" s="1"/>
  <c r="AC171" i="2"/>
  <c r="X171" i="2"/>
  <c r="AB171" i="2" s="1"/>
  <c r="AC167" i="2"/>
  <c r="X167" i="2"/>
  <c r="AB167" i="2" s="1"/>
  <c r="AD167" i="2" s="1"/>
  <c r="AC163" i="2"/>
  <c r="X163" i="2"/>
  <c r="AB163" i="2" s="1"/>
  <c r="AC159" i="2"/>
  <c r="X159" i="2"/>
  <c r="AB159" i="2" s="1"/>
  <c r="AC155" i="2"/>
  <c r="X155" i="2"/>
  <c r="AB155" i="2" s="1"/>
  <c r="AC151" i="2"/>
  <c r="X151" i="2"/>
  <c r="AB151" i="2" s="1"/>
  <c r="AD151" i="2" s="1"/>
  <c r="AC147" i="2"/>
  <c r="X147" i="2"/>
  <c r="AB147" i="2" s="1"/>
  <c r="AC141" i="2"/>
  <c r="X141" i="2"/>
  <c r="AB141" i="2" s="1"/>
  <c r="AC139" i="2"/>
  <c r="X139" i="2"/>
  <c r="AB139" i="2" s="1"/>
  <c r="AC135" i="2"/>
  <c r="X135" i="2"/>
  <c r="AB135" i="2" s="1"/>
  <c r="AC131" i="2"/>
  <c r="X131" i="2"/>
  <c r="AB131" i="2" s="1"/>
  <c r="AC127" i="2"/>
  <c r="X127" i="2"/>
  <c r="AB127" i="2" s="1"/>
  <c r="AC123" i="2"/>
  <c r="X123" i="2"/>
  <c r="AB123" i="2" s="1"/>
  <c r="AC119" i="2"/>
  <c r="X119" i="2"/>
  <c r="AB119" i="2" s="1"/>
  <c r="AC115" i="2"/>
  <c r="X115" i="2"/>
  <c r="AB115" i="2" s="1"/>
  <c r="AC111" i="2"/>
  <c r="X111" i="2"/>
  <c r="AB111" i="2" s="1"/>
  <c r="AC107" i="2"/>
  <c r="X107" i="2"/>
  <c r="AB107" i="2" s="1"/>
  <c r="AC102" i="2"/>
  <c r="X102" i="2"/>
  <c r="AB102" i="2" s="1"/>
  <c r="AC98" i="2"/>
  <c r="X98" i="2"/>
  <c r="AB98" i="2" s="1"/>
  <c r="AC94" i="2"/>
  <c r="X94" i="2"/>
  <c r="AB94" i="2" s="1"/>
  <c r="AC90" i="2"/>
  <c r="X90" i="2"/>
  <c r="AB90" i="2" s="1"/>
  <c r="AC86" i="2"/>
  <c r="X86" i="2"/>
  <c r="AB86" i="2" s="1"/>
  <c r="AC81" i="2"/>
  <c r="X81" i="2"/>
  <c r="AB81" i="2" s="1"/>
  <c r="AC77" i="2"/>
  <c r="X77" i="2"/>
  <c r="AB77" i="2" s="1"/>
  <c r="AC73" i="2"/>
  <c r="X73" i="2"/>
  <c r="AB73" i="2" s="1"/>
  <c r="AC69" i="2"/>
  <c r="X69" i="2"/>
  <c r="AB69" i="2" s="1"/>
  <c r="AC65" i="2"/>
  <c r="X65" i="2"/>
  <c r="AB65" i="2" s="1"/>
  <c r="AC61" i="2"/>
  <c r="X61" i="2"/>
  <c r="AB61" i="2" s="1"/>
  <c r="AC57" i="2"/>
  <c r="X57" i="2"/>
  <c r="AB57" i="2" s="1"/>
  <c r="AC53" i="2"/>
  <c r="X53" i="2"/>
  <c r="AB53" i="2" s="1"/>
  <c r="AC49" i="2"/>
  <c r="X49" i="2"/>
  <c r="AB49" i="2" s="1"/>
  <c r="AC45" i="2"/>
  <c r="X45" i="2"/>
  <c r="AB45" i="2" s="1"/>
  <c r="AC41" i="2"/>
  <c r="X41" i="2"/>
  <c r="AB41" i="2" s="1"/>
  <c r="AC35" i="2"/>
  <c r="X35" i="2"/>
  <c r="AB35" i="2" s="1"/>
  <c r="AC31" i="2"/>
  <c r="X31" i="2"/>
  <c r="AB31" i="2" s="1"/>
  <c r="AC27" i="2"/>
  <c r="X27" i="2"/>
  <c r="AB27" i="2" s="1"/>
  <c r="AC23" i="2"/>
  <c r="X23" i="2"/>
  <c r="AB23" i="2" s="1"/>
  <c r="AC19" i="2"/>
  <c r="X19" i="2"/>
  <c r="AB19" i="2" s="1"/>
  <c r="AC15" i="2"/>
  <c r="X15" i="2"/>
  <c r="AB15" i="2" s="1"/>
  <c r="AC11" i="2"/>
  <c r="X11" i="2"/>
  <c r="AB11" i="2" s="1"/>
  <c r="AC7" i="2"/>
  <c r="X7" i="2"/>
  <c r="AB7" i="2" s="1"/>
  <c r="AC222" i="2"/>
  <c r="X222" i="2"/>
  <c r="AB222" i="2" s="1"/>
  <c r="AC209" i="2"/>
  <c r="X209" i="2"/>
  <c r="AB209" i="2" s="1"/>
  <c r="X197" i="2"/>
  <c r="AB197" i="2" s="1"/>
  <c r="AC197" i="2"/>
  <c r="AC185" i="2"/>
  <c r="X185" i="2"/>
  <c r="AB185" i="2" s="1"/>
  <c r="AC177" i="2"/>
  <c r="X177" i="2"/>
  <c r="AB177" i="2" s="1"/>
  <c r="X165" i="2"/>
  <c r="AB165" i="2" s="1"/>
  <c r="AC165" i="2"/>
  <c r="AC153" i="2"/>
  <c r="X153" i="2"/>
  <c r="AB153" i="2" s="1"/>
  <c r="AC145" i="2"/>
  <c r="X145" i="2"/>
  <c r="AB145" i="2" s="1"/>
  <c r="AC133" i="2"/>
  <c r="X133" i="2"/>
  <c r="AB133" i="2" s="1"/>
  <c r="AC121" i="2"/>
  <c r="X121" i="2"/>
  <c r="AB121" i="2" s="1"/>
  <c r="AC117" i="2"/>
  <c r="X117" i="2"/>
  <c r="AB117" i="2" s="1"/>
  <c r="AC104" i="2"/>
  <c r="X104" i="2"/>
  <c r="AB104" i="2" s="1"/>
  <c r="AC92" i="2"/>
  <c r="X92" i="2"/>
  <c r="AB92" i="2" s="1"/>
  <c r="AD92" i="2" s="1"/>
  <c r="AC84" i="2"/>
  <c r="X84" i="2"/>
  <c r="AB84" i="2" s="1"/>
  <c r="AC71" i="2"/>
  <c r="X71" i="2"/>
  <c r="AB71" i="2" s="1"/>
  <c r="AC63" i="2"/>
  <c r="X63" i="2"/>
  <c r="AB63" i="2" s="1"/>
  <c r="AD63" i="2" s="1"/>
  <c r="AC51" i="2"/>
  <c r="X51" i="2"/>
  <c r="AB51" i="2" s="1"/>
  <c r="AC37" i="2"/>
  <c r="X37" i="2"/>
  <c r="AB37" i="2" s="1"/>
  <c r="AC25" i="2"/>
  <c r="X25" i="2"/>
  <c r="AB25" i="2" s="1"/>
  <c r="AC17" i="2"/>
  <c r="X17" i="2"/>
  <c r="AB17" i="2" s="1"/>
  <c r="AC225" i="2"/>
  <c r="X225" i="2"/>
  <c r="AB225" i="2" s="1"/>
  <c r="AD225" i="2" s="1"/>
  <c r="AC216" i="2"/>
  <c r="X216" i="2"/>
  <c r="AB216" i="2" s="1"/>
  <c r="AC200" i="2"/>
  <c r="X200" i="2"/>
  <c r="AB200" i="2" s="1"/>
  <c r="AC192" i="2"/>
  <c r="X192" i="2"/>
  <c r="AB192" i="2" s="1"/>
  <c r="AC180" i="2"/>
  <c r="X180" i="2"/>
  <c r="AB180" i="2" s="1"/>
  <c r="AC172" i="2"/>
  <c r="X172" i="2"/>
  <c r="AB172" i="2" s="1"/>
  <c r="AC160" i="2"/>
  <c r="X160" i="2"/>
  <c r="AB160" i="2" s="1"/>
  <c r="AC152" i="2"/>
  <c r="X152" i="2"/>
  <c r="AB152" i="2" s="1"/>
  <c r="AD152" i="2" s="1"/>
  <c r="AC140" i="2"/>
  <c r="X140" i="2"/>
  <c r="AB140" i="2" s="1"/>
  <c r="AC132" i="2"/>
  <c r="X132" i="2"/>
  <c r="AB132" i="2" s="1"/>
  <c r="AC124" i="2"/>
  <c r="X124" i="2"/>
  <c r="AB124" i="2" s="1"/>
  <c r="AC112" i="2"/>
  <c r="X112" i="2"/>
  <c r="AB112" i="2" s="1"/>
  <c r="AC99" i="2"/>
  <c r="X99" i="2"/>
  <c r="AB99" i="2" s="1"/>
  <c r="AC227" i="2"/>
  <c r="X227" i="2"/>
  <c r="AB227" i="2" s="1"/>
  <c r="AC223" i="2"/>
  <c r="X223" i="2"/>
  <c r="AB223" i="2" s="1"/>
  <c r="AC218" i="2"/>
  <c r="X218" i="2"/>
  <c r="AB218" i="2" s="1"/>
  <c r="AD218" i="2" s="1"/>
  <c r="AC214" i="2"/>
  <c r="X214" i="2"/>
  <c r="AB214" i="2" s="1"/>
  <c r="AC210" i="2"/>
  <c r="X210" i="2"/>
  <c r="AB210" i="2" s="1"/>
  <c r="AC206" i="2"/>
  <c r="X206" i="2"/>
  <c r="AB206" i="2" s="1"/>
  <c r="AC202" i="2"/>
  <c r="X202" i="2"/>
  <c r="AB202" i="2" s="1"/>
  <c r="AC198" i="2"/>
  <c r="X198" i="2"/>
  <c r="AB198" i="2" s="1"/>
  <c r="AC194" i="2"/>
  <c r="X194" i="2"/>
  <c r="AB194" i="2" s="1"/>
  <c r="AC190" i="2"/>
  <c r="X190" i="2"/>
  <c r="AB190" i="2" s="1"/>
  <c r="AC186" i="2"/>
  <c r="X186" i="2"/>
  <c r="AB186" i="2" s="1"/>
  <c r="AC182" i="2"/>
  <c r="X182" i="2"/>
  <c r="AB182" i="2" s="1"/>
  <c r="AC178" i="2"/>
  <c r="X178" i="2"/>
  <c r="AB178" i="2" s="1"/>
  <c r="AC174" i="2"/>
  <c r="X174" i="2"/>
  <c r="AB174" i="2" s="1"/>
  <c r="AC170" i="2"/>
  <c r="X170" i="2"/>
  <c r="AB170" i="2" s="1"/>
  <c r="AC166" i="2"/>
  <c r="X166" i="2"/>
  <c r="AB166" i="2" s="1"/>
  <c r="AC162" i="2"/>
  <c r="X162" i="2"/>
  <c r="AB162" i="2" s="1"/>
  <c r="AC158" i="2"/>
  <c r="X158" i="2"/>
  <c r="AB158" i="2" s="1"/>
  <c r="AC154" i="2"/>
  <c r="X154" i="2"/>
  <c r="AB154" i="2" s="1"/>
  <c r="AC150" i="2"/>
  <c r="X150" i="2"/>
  <c r="AB150" i="2" s="1"/>
  <c r="AC146" i="2"/>
  <c r="X146" i="2"/>
  <c r="AB146" i="2" s="1"/>
  <c r="AD146" i="2" s="1"/>
  <c r="AC143" i="2"/>
  <c r="X143" i="2"/>
  <c r="AB143" i="2" s="1"/>
  <c r="AC138" i="2"/>
  <c r="X138" i="2"/>
  <c r="AB138" i="2" s="1"/>
  <c r="AC134" i="2"/>
  <c r="X134" i="2"/>
  <c r="AB134" i="2" s="1"/>
  <c r="AC130" i="2"/>
  <c r="X130" i="2"/>
  <c r="AB130" i="2" s="1"/>
  <c r="AC126" i="2"/>
  <c r="X126" i="2"/>
  <c r="AB126" i="2" s="1"/>
  <c r="AC122" i="2"/>
  <c r="X122" i="2"/>
  <c r="AB122" i="2" s="1"/>
  <c r="AC118" i="2"/>
  <c r="X118" i="2"/>
  <c r="AB118" i="2" s="1"/>
  <c r="AC114" i="2"/>
  <c r="X114" i="2"/>
  <c r="AB114" i="2" s="1"/>
  <c r="AC110" i="2"/>
  <c r="X110" i="2"/>
  <c r="AB110" i="2" s="1"/>
  <c r="AC106" i="2"/>
  <c r="X106" i="2"/>
  <c r="AB106" i="2" s="1"/>
  <c r="AC101" i="2"/>
  <c r="X101" i="2"/>
  <c r="AB101" i="2" s="1"/>
  <c r="AC97" i="2"/>
  <c r="X97" i="2"/>
  <c r="AB97" i="2" s="1"/>
  <c r="AD97" i="2" s="1"/>
  <c r="AC93" i="2"/>
  <c r="X93" i="2"/>
  <c r="AB93" i="2" s="1"/>
  <c r="AD93" i="2" s="1"/>
  <c r="AC89" i="2"/>
  <c r="X89" i="2"/>
  <c r="AB89" i="2" s="1"/>
  <c r="AC85" i="2"/>
  <c r="X85" i="2"/>
  <c r="AB85" i="2" s="1"/>
  <c r="AC80" i="2"/>
  <c r="X80" i="2"/>
  <c r="AB80" i="2" s="1"/>
  <c r="AC76" i="2"/>
  <c r="X76" i="2"/>
  <c r="AB76" i="2" s="1"/>
  <c r="AC72" i="2"/>
  <c r="X72" i="2"/>
  <c r="AB72" i="2" s="1"/>
  <c r="AC68" i="2"/>
  <c r="X68" i="2"/>
  <c r="AB68" i="2" s="1"/>
  <c r="AC64" i="2"/>
  <c r="X64" i="2"/>
  <c r="AB64" i="2" s="1"/>
  <c r="AC60" i="2"/>
  <c r="X60" i="2"/>
  <c r="AB60" i="2" s="1"/>
  <c r="AC56" i="2"/>
  <c r="X56" i="2"/>
  <c r="AB56" i="2" s="1"/>
  <c r="AC52" i="2"/>
  <c r="X52" i="2"/>
  <c r="AB52" i="2" s="1"/>
  <c r="AC48" i="2"/>
  <c r="X48" i="2"/>
  <c r="AB48" i="2" s="1"/>
  <c r="AC44" i="2"/>
  <c r="X44" i="2"/>
  <c r="AB44" i="2" s="1"/>
  <c r="AC40" i="2"/>
  <c r="X40" i="2"/>
  <c r="AB40" i="2" s="1"/>
  <c r="AC34" i="2"/>
  <c r="X34" i="2"/>
  <c r="AB34" i="2" s="1"/>
  <c r="AD34" i="2" s="1"/>
  <c r="AC30" i="2"/>
  <c r="X30" i="2"/>
  <c r="AB30" i="2" s="1"/>
  <c r="AC26" i="2"/>
  <c r="X26" i="2"/>
  <c r="AB26" i="2" s="1"/>
  <c r="AC22" i="2"/>
  <c r="X22" i="2"/>
  <c r="AB22" i="2" s="1"/>
  <c r="AC18" i="2"/>
  <c r="X18" i="2"/>
  <c r="AB18" i="2" s="1"/>
  <c r="AD18" i="2" s="1"/>
  <c r="AC14" i="2"/>
  <c r="X14" i="2"/>
  <c r="AB14" i="2" s="1"/>
  <c r="AC10" i="2"/>
  <c r="X10" i="2"/>
  <c r="AB10" i="2" s="1"/>
  <c r="Z3" i="2"/>
  <c r="AG92" i="2" l="1"/>
  <c r="AH92" i="2"/>
  <c r="AG151" i="2"/>
  <c r="AH151" i="2"/>
  <c r="AG167" i="2"/>
  <c r="AH167" i="2"/>
  <c r="AG88" i="2"/>
  <c r="AH88" i="2"/>
  <c r="AG18" i="2"/>
  <c r="AH18" i="2"/>
  <c r="AG34" i="2"/>
  <c r="AH34" i="2"/>
  <c r="AG93" i="2"/>
  <c r="AH93" i="2"/>
  <c r="AG225" i="2"/>
  <c r="AH225" i="2"/>
  <c r="AG128" i="2"/>
  <c r="AH128" i="2"/>
  <c r="AG208" i="2"/>
  <c r="AH208" i="2"/>
  <c r="AG43" i="2"/>
  <c r="AH43" i="2"/>
  <c r="AG142" i="2"/>
  <c r="AH142" i="2"/>
  <c r="AG105" i="2"/>
  <c r="AH105" i="2"/>
  <c r="AG146" i="2"/>
  <c r="AH146" i="2"/>
  <c r="AG218" i="2"/>
  <c r="AH218" i="2"/>
  <c r="AG152" i="2"/>
  <c r="AH152" i="2"/>
  <c r="AG220" i="2"/>
  <c r="AH220" i="2"/>
  <c r="AG97" i="2"/>
  <c r="AH97" i="2"/>
  <c r="AG63" i="2"/>
  <c r="AH63" i="2"/>
  <c r="AD82" i="2"/>
  <c r="AD173" i="2"/>
  <c r="AD14" i="2"/>
  <c r="AD48" i="2"/>
  <c r="AD106" i="2"/>
  <c r="AD186" i="2"/>
  <c r="AD172" i="2"/>
  <c r="AD17" i="2"/>
  <c r="AD37" i="2"/>
  <c r="AD84" i="2"/>
  <c r="AD104" i="2"/>
  <c r="AD121" i="2"/>
  <c r="AD7" i="2"/>
  <c r="AD15" i="2"/>
  <c r="AD90" i="2"/>
  <c r="AD98" i="2"/>
  <c r="AD155" i="2"/>
  <c r="AD163" i="2"/>
  <c r="AD171" i="2"/>
  <c r="AD195" i="2"/>
  <c r="AD136" i="2"/>
  <c r="AD156" i="2"/>
  <c r="AD100" i="2"/>
  <c r="AD149" i="2"/>
  <c r="AD169" i="2"/>
  <c r="AD189" i="2"/>
  <c r="AD213" i="2"/>
  <c r="AD12" i="2"/>
  <c r="AD78" i="2"/>
  <c r="AD75" i="2"/>
  <c r="AD56" i="2"/>
  <c r="AD165" i="2"/>
  <c r="AD16" i="2"/>
  <c r="AD42" i="2"/>
  <c r="AD50" i="2"/>
  <c r="AD74" i="2"/>
  <c r="AD116" i="2"/>
  <c r="AD148" i="2"/>
  <c r="AD29" i="2"/>
  <c r="AD26" i="2"/>
  <c r="AD68" i="2"/>
  <c r="AD150" i="2"/>
  <c r="AD174" i="2"/>
  <c r="AD99" i="2"/>
  <c r="AD69" i="2"/>
  <c r="AD94" i="2"/>
  <c r="AD119" i="2"/>
  <c r="AD127" i="2"/>
  <c r="AD159" i="2"/>
  <c r="AD175" i="2"/>
  <c r="AD183" i="2"/>
  <c r="AD191" i="2"/>
  <c r="AD224" i="2"/>
  <c r="AD120" i="2"/>
  <c r="AD144" i="2"/>
  <c r="AD164" i="2"/>
  <c r="AD157" i="2"/>
  <c r="AD181" i="2"/>
  <c r="AC3" i="2"/>
  <c r="AD72" i="2" s="1"/>
  <c r="AB5" i="2"/>
  <c r="X3" i="2"/>
  <c r="AD36" i="2" l="1"/>
  <c r="AH36" i="2" s="1"/>
  <c r="AD110" i="2"/>
  <c r="AH110" i="2" s="1"/>
  <c r="AD147" i="2"/>
  <c r="AG147" i="2" s="1"/>
  <c r="AD129" i="2"/>
  <c r="AD117" i="2"/>
  <c r="AD107" i="2"/>
  <c r="AH107" i="2" s="1"/>
  <c r="AD182" i="2"/>
  <c r="AH182" i="2" s="1"/>
  <c r="AD19" i="2"/>
  <c r="AD197" i="2"/>
  <c r="AD194" i="2"/>
  <c r="AH194" i="2" s="1"/>
  <c r="AD193" i="2"/>
  <c r="AG193" i="2" s="1"/>
  <c r="AD187" i="2"/>
  <c r="AD180" i="2"/>
  <c r="AD176" i="2"/>
  <c r="AH176" i="2" s="1"/>
  <c r="AD140" i="2"/>
  <c r="AD138" i="2"/>
  <c r="AH138" i="2" s="1"/>
  <c r="AD137" i="2"/>
  <c r="AD112" i="2"/>
  <c r="AH112" i="2" s="1"/>
  <c r="AD111" i="2"/>
  <c r="AH111" i="2" s="1"/>
  <c r="AD102" i="2"/>
  <c r="AG102" i="2" s="1"/>
  <c r="AD96" i="2"/>
  <c r="AH96" i="2" s="1"/>
  <c r="AD22" i="2"/>
  <c r="AD87" i="2"/>
  <c r="AG87" i="2" s="1"/>
  <c r="AD81" i="2"/>
  <c r="AH81" i="2" s="1"/>
  <c r="AD80" i="2"/>
  <c r="AH80" i="2" s="1"/>
  <c r="AD70" i="2"/>
  <c r="AD58" i="2"/>
  <c r="AG58" i="2" s="1"/>
  <c r="AD10" i="2"/>
  <c r="AD196" i="2"/>
  <c r="AD89" i="2"/>
  <c r="AD86" i="2"/>
  <c r="AD54" i="2"/>
  <c r="AG54" i="2" s="1"/>
  <c r="AD210" i="2"/>
  <c r="AD53" i="2"/>
  <c r="AH53" i="2" s="1"/>
  <c r="AD32" i="2"/>
  <c r="AD139" i="2"/>
  <c r="AG139" i="2" s="1"/>
  <c r="AD204" i="2"/>
  <c r="AH204" i="2" s="1"/>
  <c r="AD124" i="2"/>
  <c r="AH124" i="2" s="1"/>
  <c r="AD91" i="2"/>
  <c r="AG91" i="2" s="1"/>
  <c r="AG72" i="2"/>
  <c r="AH72" i="2"/>
  <c r="AG157" i="2"/>
  <c r="AH157" i="2"/>
  <c r="AG175" i="2"/>
  <c r="AH175" i="2"/>
  <c r="AG174" i="2"/>
  <c r="AH174" i="2"/>
  <c r="AG26" i="2"/>
  <c r="AH26" i="2"/>
  <c r="AG148" i="2"/>
  <c r="AH148" i="2"/>
  <c r="AG165" i="2"/>
  <c r="AH165" i="2"/>
  <c r="AG75" i="2"/>
  <c r="AH75" i="2"/>
  <c r="AG213" i="2"/>
  <c r="AH213" i="2"/>
  <c r="AG100" i="2"/>
  <c r="AH100" i="2"/>
  <c r="AG195" i="2"/>
  <c r="AH195" i="2"/>
  <c r="AG90" i="2"/>
  <c r="AH90" i="2"/>
  <c r="AG121" i="2"/>
  <c r="AH121" i="2"/>
  <c r="AG17" i="2"/>
  <c r="AH17" i="2"/>
  <c r="AG173" i="2"/>
  <c r="AH173" i="2"/>
  <c r="AG150" i="2"/>
  <c r="AH150" i="2"/>
  <c r="AG116" i="2"/>
  <c r="AH116" i="2"/>
  <c r="AG78" i="2"/>
  <c r="AH78" i="2"/>
  <c r="AG189" i="2"/>
  <c r="AH189" i="2"/>
  <c r="AG171" i="2"/>
  <c r="AH171" i="2"/>
  <c r="AG104" i="2"/>
  <c r="AH104" i="2"/>
  <c r="AG172" i="2"/>
  <c r="AH172" i="2"/>
  <c r="AG106" i="2"/>
  <c r="AH106" i="2"/>
  <c r="AD65" i="2"/>
  <c r="AD11" i="2"/>
  <c r="AH11" i="2" s="1"/>
  <c r="AG164" i="2"/>
  <c r="AH164" i="2"/>
  <c r="AG191" i="2"/>
  <c r="AH191" i="2"/>
  <c r="AG127" i="2"/>
  <c r="AH127" i="2"/>
  <c r="AG94" i="2"/>
  <c r="AH94" i="2"/>
  <c r="AG99" i="2"/>
  <c r="AH99" i="2"/>
  <c r="AG110" i="2"/>
  <c r="AG42" i="2"/>
  <c r="AH42" i="2"/>
  <c r="AG36" i="2"/>
  <c r="AG169" i="2"/>
  <c r="AH169" i="2"/>
  <c r="AG156" i="2"/>
  <c r="AH156" i="2"/>
  <c r="AG163" i="2"/>
  <c r="AH163" i="2"/>
  <c r="AG15" i="2"/>
  <c r="AH15" i="2"/>
  <c r="AG84" i="2"/>
  <c r="AH84" i="2"/>
  <c r="AG48" i="2"/>
  <c r="AH48" i="2"/>
  <c r="AH82" i="2"/>
  <c r="AG82" i="2"/>
  <c r="AG120" i="2"/>
  <c r="AH120" i="2"/>
  <c r="AG224" i="2"/>
  <c r="AH224" i="2"/>
  <c r="AG159" i="2"/>
  <c r="AH159" i="2"/>
  <c r="AG50" i="2"/>
  <c r="AH50" i="2"/>
  <c r="AG181" i="2"/>
  <c r="AH181" i="2"/>
  <c r="AG144" i="2"/>
  <c r="AH144" i="2"/>
  <c r="AG183" i="2"/>
  <c r="AH183" i="2"/>
  <c r="AG119" i="2"/>
  <c r="AH119" i="2"/>
  <c r="AG69" i="2"/>
  <c r="AH69" i="2"/>
  <c r="AG68" i="2"/>
  <c r="AH68" i="2"/>
  <c r="AG29" i="2"/>
  <c r="AH29" i="2"/>
  <c r="AG74" i="2"/>
  <c r="AH74" i="2"/>
  <c r="AG16" i="2"/>
  <c r="AH16" i="2"/>
  <c r="AG56" i="2"/>
  <c r="AH56" i="2"/>
  <c r="AG12" i="2"/>
  <c r="AH12" i="2"/>
  <c r="AG149" i="2"/>
  <c r="AH149" i="2"/>
  <c r="AG136" i="2"/>
  <c r="AH136" i="2"/>
  <c r="AG155" i="2"/>
  <c r="AH155" i="2"/>
  <c r="AG98" i="2"/>
  <c r="AH98" i="2"/>
  <c r="AG7" i="2"/>
  <c r="AH7" i="2"/>
  <c r="AG37" i="2"/>
  <c r="AH37" i="2"/>
  <c r="AG186" i="2"/>
  <c r="AH186" i="2"/>
  <c r="AG14" i="2"/>
  <c r="AH14" i="2"/>
  <c r="AD161" i="2"/>
  <c r="AD207" i="2"/>
  <c r="AD188" i="2"/>
  <c r="AD39" i="2"/>
  <c r="AD38" i="2"/>
  <c r="AD206" i="2"/>
  <c r="AD201" i="2"/>
  <c r="AD145" i="2"/>
  <c r="AD217" i="2"/>
  <c r="AD33" i="2"/>
  <c r="AD209" i="2"/>
  <c r="AD216" i="2"/>
  <c r="AD83" i="2"/>
  <c r="AD203" i="2"/>
  <c r="AD200" i="2"/>
  <c r="AD62" i="2"/>
  <c r="AD162" i="2"/>
  <c r="AD222" i="2"/>
  <c r="AD202" i="2"/>
  <c r="AD109" i="2"/>
  <c r="AD64" i="2"/>
  <c r="AD55" i="2"/>
  <c r="AD41" i="2"/>
  <c r="AD21" i="2"/>
  <c r="AD205" i="2"/>
  <c r="AD179" i="2"/>
  <c r="AD123" i="2"/>
  <c r="AD118" i="2"/>
  <c r="AD77" i="2"/>
  <c r="AD52" i="2"/>
  <c r="AD51" i="2"/>
  <c r="AD223" i="2"/>
  <c r="AD214" i="2"/>
  <c r="AD190" i="2"/>
  <c r="AD133" i="2"/>
  <c r="AD79" i="2"/>
  <c r="AD73" i="2"/>
  <c r="AD57" i="2"/>
  <c r="AD45" i="2"/>
  <c r="AD31" i="2"/>
  <c r="AD215" i="2"/>
  <c r="AD221" i="2"/>
  <c r="AD199" i="2"/>
  <c r="AD185" i="2"/>
  <c r="AD134" i="2"/>
  <c r="AD61" i="2"/>
  <c r="AD13" i="2"/>
  <c r="AD59" i="2"/>
  <c r="AD114" i="2"/>
  <c r="AD44" i="2"/>
  <c r="AD27" i="2"/>
  <c r="AD168" i="2"/>
  <c r="AD108" i="2"/>
  <c r="AD153" i="2"/>
  <c r="AD226" i="2"/>
  <c r="AD95" i="2"/>
  <c r="AD160" i="2"/>
  <c r="AD143" i="2"/>
  <c r="AD76" i="2"/>
  <c r="AD113" i="2"/>
  <c r="AD6" i="2"/>
  <c r="AD103" i="2"/>
  <c r="AD212" i="2"/>
  <c r="AD115" i="2"/>
  <c r="AD132" i="2"/>
  <c r="AD154" i="2"/>
  <c r="AD67" i="2"/>
  <c r="AD141" i="2"/>
  <c r="AD177" i="2"/>
  <c r="AD198" i="2"/>
  <c r="AD126" i="2"/>
  <c r="AD60" i="2"/>
  <c r="AD125" i="2"/>
  <c r="AD24" i="2"/>
  <c r="AD46" i="2"/>
  <c r="AD228" i="2"/>
  <c r="AD49" i="2"/>
  <c r="AD227" i="2"/>
  <c r="AD130" i="2"/>
  <c r="AD8" i="2"/>
  <c r="AD28" i="2"/>
  <c r="AD211" i="2"/>
  <c r="AD23" i="2"/>
  <c r="AD178" i="2"/>
  <c r="AD122" i="2"/>
  <c r="AD47" i="2"/>
  <c r="AD135" i="2"/>
  <c r="AD71" i="2"/>
  <c r="AD166" i="2"/>
  <c r="AD101" i="2"/>
  <c r="AD30" i="2"/>
  <c r="AD5" i="2"/>
  <c r="AD184" i="2"/>
  <c r="AD35" i="2"/>
  <c r="AD25" i="2"/>
  <c r="AD158" i="2"/>
  <c r="AD85" i="2"/>
  <c r="AD20" i="2"/>
  <c r="AD66" i="2"/>
  <c r="AD40" i="2"/>
  <c r="AD9" i="2"/>
  <c r="AD131" i="2"/>
  <c r="AD192" i="2"/>
  <c r="AD170" i="2"/>
  <c r="AH147" i="2" l="1"/>
  <c r="AH193" i="2"/>
  <c r="AG107" i="2"/>
  <c r="AG129" i="2"/>
  <c r="AH129" i="2"/>
  <c r="AH117" i="2"/>
  <c r="AG117" i="2"/>
  <c r="AG182" i="2"/>
  <c r="AG176" i="2"/>
  <c r="AG194" i="2"/>
  <c r="AH19" i="2"/>
  <c r="AG19" i="2"/>
  <c r="AG197" i="2"/>
  <c r="AH197" i="2"/>
  <c r="AH187" i="2"/>
  <c r="AG187" i="2"/>
  <c r="AG180" i="2"/>
  <c r="AH180" i="2"/>
  <c r="AG138" i="2"/>
  <c r="AG140" i="2"/>
  <c r="AH140" i="2"/>
  <c r="AG111" i="2"/>
  <c r="AG112" i="2"/>
  <c r="AG137" i="2"/>
  <c r="AH137" i="2"/>
  <c r="AH102" i="2"/>
  <c r="AG96" i="2"/>
  <c r="AG80" i="2"/>
  <c r="AG81" i="2"/>
  <c r="AH87" i="2"/>
  <c r="AG22" i="2"/>
  <c r="AH22" i="2"/>
  <c r="AH58" i="2"/>
  <c r="AH70" i="2"/>
  <c r="AG70" i="2"/>
  <c r="AG10" i="2"/>
  <c r="AH10" i="2"/>
  <c r="AH196" i="2"/>
  <c r="AG196" i="2"/>
  <c r="AH54" i="2"/>
  <c r="AG89" i="2"/>
  <c r="AH89" i="2"/>
  <c r="AG86" i="2"/>
  <c r="AH86" i="2"/>
  <c r="AG53" i="2"/>
  <c r="AH210" i="2"/>
  <c r="AG210" i="2"/>
  <c r="AG204" i="2"/>
  <c r="AH139" i="2"/>
  <c r="AG32" i="2"/>
  <c r="AH32" i="2"/>
  <c r="AG124" i="2"/>
  <c r="AH91" i="2"/>
  <c r="AG11" i="2"/>
  <c r="AG135" i="2"/>
  <c r="AH135" i="2"/>
  <c r="AG126" i="2"/>
  <c r="AH126" i="2"/>
  <c r="AG67" i="2"/>
  <c r="AH67" i="2"/>
  <c r="AG212" i="2"/>
  <c r="AH212" i="2"/>
  <c r="AG76" i="2"/>
  <c r="AH76" i="2"/>
  <c r="AG226" i="2"/>
  <c r="AH226" i="2"/>
  <c r="AG27" i="2"/>
  <c r="AH27" i="2"/>
  <c r="AG13" i="2"/>
  <c r="AH13" i="2"/>
  <c r="AG199" i="2"/>
  <c r="AH199" i="2"/>
  <c r="AG45" i="2"/>
  <c r="AH45" i="2"/>
  <c r="AG133" i="2"/>
  <c r="AH133" i="2"/>
  <c r="AG51" i="2"/>
  <c r="AH51" i="2"/>
  <c r="AG123" i="2"/>
  <c r="AH123" i="2"/>
  <c r="AG41" i="2"/>
  <c r="AH41" i="2"/>
  <c r="AG202" i="2"/>
  <c r="AH202" i="2"/>
  <c r="AG62" i="2"/>
  <c r="AH62" i="2"/>
  <c r="AG216" i="2"/>
  <c r="AH216" i="2"/>
  <c r="AG145" i="2"/>
  <c r="AH145" i="2"/>
  <c r="AG39" i="2"/>
  <c r="AH39" i="2"/>
  <c r="AG25" i="2"/>
  <c r="AH25" i="2"/>
  <c r="AG130" i="2"/>
  <c r="AH130" i="2"/>
  <c r="AG20" i="2"/>
  <c r="AH20" i="2"/>
  <c r="AG35" i="2"/>
  <c r="AH35" i="2"/>
  <c r="AG101" i="2"/>
  <c r="AH101" i="2"/>
  <c r="AG47" i="2"/>
  <c r="AH47" i="2"/>
  <c r="AG211" i="2"/>
  <c r="AH211" i="2"/>
  <c r="AG227" i="2"/>
  <c r="AH227" i="2"/>
  <c r="AG24" i="2"/>
  <c r="AH24" i="2"/>
  <c r="AG198" i="2"/>
  <c r="AH198" i="2"/>
  <c r="AG154" i="2"/>
  <c r="AH154" i="2"/>
  <c r="AG103" i="2"/>
  <c r="AH103" i="2"/>
  <c r="AG143" i="2"/>
  <c r="AH143" i="2"/>
  <c r="AG153" i="2"/>
  <c r="AH153" i="2"/>
  <c r="AG44" i="2"/>
  <c r="AH44" i="2"/>
  <c r="AG61" i="2"/>
  <c r="AH61" i="2"/>
  <c r="AG221" i="2"/>
  <c r="AH221" i="2"/>
  <c r="AG57" i="2"/>
  <c r="AH57" i="2"/>
  <c r="AG190" i="2"/>
  <c r="AH190" i="2"/>
  <c r="AG52" i="2"/>
  <c r="AH52" i="2"/>
  <c r="AG179" i="2"/>
  <c r="AH179" i="2"/>
  <c r="AG55" i="2"/>
  <c r="AH55" i="2"/>
  <c r="AG222" i="2"/>
  <c r="AH222" i="2"/>
  <c r="AG200" i="2"/>
  <c r="AH200" i="2"/>
  <c r="AG209" i="2"/>
  <c r="AH209" i="2"/>
  <c r="AG201" i="2"/>
  <c r="AH201" i="2"/>
  <c r="AG188" i="2"/>
  <c r="AH188" i="2"/>
  <c r="AG65" i="2"/>
  <c r="AH65" i="2"/>
  <c r="AG192" i="2"/>
  <c r="AH192" i="2"/>
  <c r="AG30" i="2"/>
  <c r="AH30" i="2"/>
  <c r="AG46" i="2"/>
  <c r="AH46" i="2"/>
  <c r="AG184" i="2"/>
  <c r="AH184" i="2"/>
  <c r="AG122" i="2"/>
  <c r="AH122" i="2"/>
  <c r="AG28" i="2"/>
  <c r="AH28" i="2"/>
  <c r="AG49" i="2"/>
  <c r="AH49" i="2"/>
  <c r="AG125" i="2"/>
  <c r="AH125" i="2"/>
  <c r="AG177" i="2"/>
  <c r="AH177" i="2"/>
  <c r="AG132" i="2"/>
  <c r="AH132" i="2"/>
  <c r="AG6" i="2"/>
  <c r="AH6" i="2"/>
  <c r="AG160" i="2"/>
  <c r="AH160" i="2"/>
  <c r="AG108" i="2"/>
  <c r="AH108" i="2"/>
  <c r="AG114" i="2"/>
  <c r="AH114" i="2"/>
  <c r="AG134" i="2"/>
  <c r="AH134" i="2"/>
  <c r="AG215" i="2"/>
  <c r="AH215" i="2"/>
  <c r="AG73" i="2"/>
  <c r="AH73" i="2"/>
  <c r="AG214" i="2"/>
  <c r="AH214" i="2"/>
  <c r="AG77" i="2"/>
  <c r="AH77" i="2"/>
  <c r="AG205" i="2"/>
  <c r="AH205" i="2"/>
  <c r="AG64" i="2"/>
  <c r="AH64" i="2"/>
  <c r="AG203" i="2"/>
  <c r="AH203" i="2"/>
  <c r="AG33" i="2"/>
  <c r="AH33" i="2"/>
  <c r="AG206" i="2"/>
  <c r="AH206" i="2"/>
  <c r="AG207" i="2"/>
  <c r="AH207" i="2"/>
  <c r="AG66" i="2"/>
  <c r="AH66" i="2"/>
  <c r="AG23" i="2"/>
  <c r="AH23" i="2"/>
  <c r="AG131" i="2"/>
  <c r="AH131" i="2"/>
  <c r="AG9" i="2"/>
  <c r="AH9" i="2"/>
  <c r="AG85" i="2"/>
  <c r="AH85" i="2"/>
  <c r="AG166" i="2"/>
  <c r="AH166" i="2"/>
  <c r="AG170" i="2"/>
  <c r="AH170" i="2"/>
  <c r="AG40" i="2"/>
  <c r="AH40" i="2"/>
  <c r="AG158" i="2"/>
  <c r="AH158" i="2"/>
  <c r="AG5" i="2"/>
  <c r="AH5" i="2"/>
  <c r="AG71" i="2"/>
  <c r="AH71" i="2"/>
  <c r="AG178" i="2"/>
  <c r="AH178" i="2"/>
  <c r="AG8" i="2"/>
  <c r="AH8" i="2"/>
  <c r="AG228" i="2"/>
  <c r="AH228" i="2"/>
  <c r="AG60" i="2"/>
  <c r="AH60" i="2"/>
  <c r="AG141" i="2"/>
  <c r="AH141" i="2"/>
  <c r="AG115" i="2"/>
  <c r="AH115" i="2"/>
  <c r="AG113" i="2"/>
  <c r="AH113" i="2"/>
  <c r="AG95" i="2"/>
  <c r="AH95" i="2"/>
  <c r="AG168" i="2"/>
  <c r="AH168" i="2"/>
  <c r="AG59" i="2"/>
  <c r="AH59" i="2"/>
  <c r="AG185" i="2"/>
  <c r="AH185" i="2"/>
  <c r="AG31" i="2"/>
  <c r="AH31" i="2"/>
  <c r="AG79" i="2"/>
  <c r="AH79" i="2"/>
  <c r="AG223" i="2"/>
  <c r="AH223" i="2"/>
  <c r="AG118" i="2"/>
  <c r="AH118" i="2"/>
  <c r="AG21" i="2"/>
  <c r="AH21" i="2"/>
  <c r="AG109" i="2"/>
  <c r="AH109" i="2"/>
  <c r="AG162" i="2"/>
  <c r="AH162" i="2"/>
  <c r="AG83" i="2"/>
  <c r="AH83" i="2"/>
  <c r="AG217" i="2"/>
  <c r="AH217" i="2"/>
  <c r="AG38" i="2"/>
  <c r="AH38" i="2"/>
  <c r="AG161" i="2"/>
  <c r="AH161" i="2"/>
  <c r="AG3" i="2" l="1"/>
  <c r="AH3" i="2"/>
</calcChain>
</file>

<file path=xl/sharedStrings.xml><?xml version="1.0" encoding="utf-8"?>
<sst xmlns="http://schemas.openxmlformats.org/spreadsheetml/2006/main" count="551" uniqueCount="328">
  <si>
    <t xml:space="preserve">Καβαφάκη Ειρήνη </t>
  </si>
  <si>
    <t>Ιατρίδης Παύλος</t>
  </si>
  <si>
    <t xml:space="preserve">Τάτσης Γεώργιος </t>
  </si>
  <si>
    <t>Ψωμούλη Θεοφανή</t>
  </si>
  <si>
    <t>Μανιατάκη Μαρία</t>
  </si>
  <si>
    <t>Καραντώνη Σοφία</t>
  </si>
  <si>
    <t xml:space="preserve">Ρέμπελου Ευτυχία </t>
  </si>
  <si>
    <t>Παπαδογιαννάκης Ιωάννης</t>
  </si>
  <si>
    <t xml:space="preserve">Γιάκα Ιωάννα Βιολέτα </t>
  </si>
  <si>
    <t xml:space="preserve">Laurence Anthea Jodie Josepha </t>
  </si>
  <si>
    <t>Παρασχάκης Χρήστος</t>
  </si>
  <si>
    <t>Δήμο Θανάσης</t>
  </si>
  <si>
    <t xml:space="preserve">Κατσιδημα Αμαλία </t>
  </si>
  <si>
    <t xml:space="preserve">Δροσακη Κατερίνα </t>
  </si>
  <si>
    <t>Τεμπερεκίδου Βασιλική</t>
  </si>
  <si>
    <t>Ευαγγελοπούλου Κυριακή</t>
  </si>
  <si>
    <t xml:space="preserve">Πατλάκα Μαρία-Νεφέλη </t>
  </si>
  <si>
    <t xml:space="preserve">Τέτου Ελευθερία </t>
  </si>
  <si>
    <t xml:space="preserve">Πασβάντη Αγγελική </t>
  </si>
  <si>
    <t>Χουσείν Ογλού Φαϊκά</t>
  </si>
  <si>
    <t xml:space="preserve">Χωματίδου Δανάη </t>
  </si>
  <si>
    <t xml:space="preserve">Τσικριτζή Κασσιανή </t>
  </si>
  <si>
    <t xml:space="preserve">Σταματάκης Μιχάλης </t>
  </si>
  <si>
    <t xml:space="preserve">Κοκονάς Αργύριος </t>
  </si>
  <si>
    <t>Πολυζώτου Αντώνης</t>
  </si>
  <si>
    <t>Κιούσης Ευάγγελος </t>
  </si>
  <si>
    <t xml:space="preserve">Γκαύρος Δημήτρης </t>
  </si>
  <si>
    <t xml:space="preserve">Κάσδαγλης Ελευθέριος Παναγιώτης </t>
  </si>
  <si>
    <t xml:space="preserve">Λούκας Αστέριος </t>
  </si>
  <si>
    <t xml:space="preserve">Στεργιάννη Μαρίνα </t>
  </si>
  <si>
    <t xml:space="preserve">Βαλταδώρος Γιώργος </t>
  </si>
  <si>
    <t xml:space="preserve">Αγγελίδου Πολυχρονία </t>
  </si>
  <si>
    <t xml:space="preserve">Μαρμαρίδου Πηνελόπη (Α.Μ. </t>
  </si>
  <si>
    <t>Μαρίτα Αλεξάνδρα</t>
  </si>
  <si>
    <t xml:space="preserve">Ματσκά Μαρία  </t>
  </si>
  <si>
    <t>Σεργιαννίδης Γιώργος</t>
  </si>
  <si>
    <t>Κιουτσούκης Νικόλαος</t>
  </si>
  <si>
    <t>Μαρκόπουλος Αλέξιος-Άνθιμος</t>
  </si>
  <si>
    <t xml:space="preserve">Πιτιακούδης Ζήσης </t>
  </si>
  <si>
    <t xml:space="preserve">Μαργιώλος Γιώργος </t>
  </si>
  <si>
    <t xml:space="preserve">Αλεξιάδης Ηλίας </t>
  </si>
  <si>
    <t>Σιάτρας Θεολόγης</t>
  </si>
  <si>
    <t>Βγενά Ελένη</t>
  </si>
  <si>
    <t>Καλλιμάνης Παναγιώτης</t>
  </si>
  <si>
    <t xml:space="preserve">Γεωργίου Αριστείδης </t>
  </si>
  <si>
    <t xml:space="preserve">Μπουχούρη Χριστιάνα  </t>
  </si>
  <si>
    <t xml:space="preserve">Ζάμπα Ζωή </t>
  </si>
  <si>
    <t xml:space="preserve">Κεχαγιά Βασιλική </t>
  </si>
  <si>
    <t xml:space="preserve">Παπαγεωργίου Γεώργιος </t>
  </si>
  <si>
    <t xml:space="preserve">Δροσίδου Δήμητρα </t>
  </si>
  <si>
    <t>Κακκάβα Σταυρούλα</t>
  </si>
  <si>
    <t>Κουτελιδάκης Νικήστρατος</t>
  </si>
  <si>
    <t xml:space="preserve">Χαρόβα Αθηνά Νεκταρία </t>
  </si>
  <si>
    <t>Νικηφορίδου Μαρία-Διονυσία</t>
  </si>
  <si>
    <t xml:space="preserve">Καλαϊτζή Κυριακή </t>
  </si>
  <si>
    <t xml:space="preserve">Φιλίππου Μερόπη </t>
  </si>
  <si>
    <t xml:space="preserve">Γούναρη Ιωάννα </t>
  </si>
  <si>
    <t xml:space="preserve">Μίχου Βασιλική </t>
  </si>
  <si>
    <t xml:space="preserve">Βούκαλης Αθανάσιος  </t>
  </si>
  <si>
    <t xml:space="preserve">Κυπριώτης Σπυρίδων  </t>
  </si>
  <si>
    <t xml:space="preserve">Τζαβάρας Ευάγγελος </t>
  </si>
  <si>
    <t xml:space="preserve">Γαβριηλίδης Νικόλαος - Ιωάννης </t>
  </si>
  <si>
    <t xml:space="preserve">Βασιλειαδου Αφροδίτη </t>
  </si>
  <si>
    <t xml:space="preserve">Κρανια Αθανασία </t>
  </si>
  <si>
    <t xml:space="preserve">Γαλερος Φωτης  </t>
  </si>
  <si>
    <t xml:space="preserve">Τζουρατζογλου Σταύρος  </t>
  </si>
  <si>
    <t>Παπαδανιήλ Αθηνά</t>
  </si>
  <si>
    <t xml:space="preserve">Μπουμπουρεκα Αθηνά </t>
  </si>
  <si>
    <t>Παπαδοπούλου Βασιλική</t>
  </si>
  <si>
    <t xml:space="preserve">Φουρκα Ελενη </t>
  </si>
  <si>
    <t>Λινάρδου Μαρία</t>
  </si>
  <si>
    <t xml:space="preserve">Ζαμάνη Ραφαέλα </t>
  </si>
  <si>
    <t xml:space="preserve">Τάγκας Κωνσταντίνος </t>
  </si>
  <si>
    <t xml:space="preserve">Κώστα Κριστίνα </t>
  </si>
  <si>
    <t>Γκαβέζου Δέσποινα Μαρία</t>
  </si>
  <si>
    <t xml:space="preserve">Μπιλμπίλης Αντώνης </t>
  </si>
  <si>
    <t xml:space="preserve">Νταμπανλής Γιώργος </t>
  </si>
  <si>
    <t>Γεωργαλή Ελένη</t>
  </si>
  <si>
    <t>Νικόπουλος Γρηγόρης</t>
  </si>
  <si>
    <t xml:space="preserve">Θεοδωρίδης Χριστοφής </t>
  </si>
  <si>
    <t xml:space="preserve">Ράλλης Ιωάννης </t>
  </si>
  <si>
    <t xml:space="preserve">Καλοπίσης Λόντος Δημήτρης </t>
  </si>
  <si>
    <t xml:space="preserve">Κούργιας Κωνσταντίνος  </t>
  </si>
  <si>
    <t>Χατζηλάρη Αγγέλου Ευθαλία</t>
  </si>
  <si>
    <t xml:space="preserve">Καργιώτης Πολύδωρος </t>
  </si>
  <si>
    <t xml:space="preserve">Θωμαΐδης Ιωάννης </t>
  </si>
  <si>
    <t xml:space="preserve">Κάλφα Μαρία </t>
  </si>
  <si>
    <t xml:space="preserve">Παπαδημητρίου Δημήτρης  </t>
  </si>
  <si>
    <t xml:space="preserve">Καπετάνιου Ελένη </t>
  </si>
  <si>
    <t>Καμπούρη Μεγαλοκονόμου Στεφανία</t>
  </si>
  <si>
    <t xml:space="preserve">Δαουλτζή Νεκταρία  </t>
  </si>
  <si>
    <t xml:space="preserve">Δημητριάδου Αικατερίνη  </t>
  </si>
  <si>
    <t>Σαραφιανός Ηλίας</t>
  </si>
  <si>
    <t xml:space="preserve">Σκορδομπεκη Ιωάννα Ταξιαρχουλα </t>
  </si>
  <si>
    <t xml:space="preserve">Μάραντου Βασιλική </t>
  </si>
  <si>
    <t xml:space="preserve">Τζινούδη Ελένη </t>
  </si>
  <si>
    <t xml:space="preserve">Τζώνη Αθανασία </t>
  </si>
  <si>
    <t xml:space="preserve">Κασικτσογλου Μπερκαντ </t>
  </si>
  <si>
    <t>Ζυγογιάννη Άννα</t>
  </si>
  <si>
    <t>Μαρέσας Χρήστος</t>
  </si>
  <si>
    <t>Τσίντσιφος Θεοχάρης</t>
  </si>
  <si>
    <t xml:space="preserve">Τζιατζιά Μαρία Ιωάννα </t>
  </si>
  <si>
    <t>151376 </t>
  </si>
  <si>
    <t xml:space="preserve">Σπηλιοπούλου Παναγιώτα </t>
  </si>
  <si>
    <t>151341 </t>
  </si>
  <si>
    <t xml:space="preserve">Μιχαηλίδη Γιώργο </t>
  </si>
  <si>
    <t>Ιωαννίδη Δημήτρη</t>
  </si>
  <si>
    <t xml:space="preserve">Μιχαηλίδης Γεώργιος </t>
  </si>
  <si>
    <t xml:space="preserve">Αγιασμένος Χρήστος </t>
  </si>
  <si>
    <t>Αγοραστού Μαρία</t>
  </si>
  <si>
    <t>Καλαϊτζή Αθανασία</t>
  </si>
  <si>
    <t>Στεφανιδης Θεόδωρος</t>
  </si>
  <si>
    <t xml:space="preserve">Καπουσουζογλου Αγγελική </t>
  </si>
  <si>
    <t xml:space="preserve">Καραπρόιμου Ιορδάνης  </t>
  </si>
  <si>
    <t xml:space="preserve">Καραβασίλης Απόστολος  </t>
  </si>
  <si>
    <t xml:space="preserve">Κοτρωνάκης Κωνσταντίνος  </t>
  </si>
  <si>
    <t xml:space="preserve">Τζούρας Άρης </t>
  </si>
  <si>
    <t xml:space="preserve">Ρόμπη Μαρία </t>
  </si>
  <si>
    <t xml:space="preserve">Σιουμπουρα Χριστίνα </t>
  </si>
  <si>
    <t>Κομματάς Χρήστος</t>
  </si>
  <si>
    <t xml:space="preserve">Κούκουρας Γεώργιος </t>
  </si>
  <si>
    <t xml:space="preserve">Καράμπελας Κωνσταντίνος </t>
  </si>
  <si>
    <t>Καβαρατζής Ιωάννης</t>
  </si>
  <si>
    <t>Παντελίδης Λάζαρος</t>
  </si>
  <si>
    <t xml:space="preserve">Αλεξίου Παρασκευή </t>
  </si>
  <si>
    <t xml:space="preserve">Καταραχιάς Μιχάλης </t>
  </si>
  <si>
    <t xml:space="preserve">Βινάκος Κωνσταντίνος </t>
  </si>
  <si>
    <t>Κοντογιάννης Σωτήριος</t>
  </si>
  <si>
    <t xml:space="preserve">Στεφανή Χρήστο </t>
  </si>
  <si>
    <t>Καραυτη Χρισίτνα</t>
  </si>
  <si>
    <t>Σχοινάς Ιωάννης</t>
  </si>
  <si>
    <t>Λεπίδας Δημήτριος</t>
  </si>
  <si>
    <t>Λιάκος Δημήτριος</t>
  </si>
  <si>
    <t>Συλάιδου θεοδωρα</t>
  </si>
  <si>
    <t>Μαυροειδή Παναγιώτα</t>
  </si>
  <si>
    <t xml:space="preserve">Αρβανίτης Σπύρος </t>
  </si>
  <si>
    <t xml:space="preserve">Ηλιόπουλος Σπύρος  </t>
  </si>
  <si>
    <t xml:space="preserve">Μητρούσης Αλέξανδρος  </t>
  </si>
  <si>
    <t xml:space="preserve">Κάρρου Μαρία  </t>
  </si>
  <si>
    <t xml:space="preserve">Μαλεγκάνου Ευαγγελία </t>
  </si>
  <si>
    <t xml:space="preserve">Βουλκίδης Κωνσταντίνος </t>
  </si>
  <si>
    <t xml:space="preserve">Τσιωνης Χρήστος </t>
  </si>
  <si>
    <t xml:space="preserve">Κουρτίδης Άγγελος </t>
  </si>
  <si>
    <t xml:space="preserve">Σταυράκος Παναγιώτης Ανδρέας </t>
  </si>
  <si>
    <t>Σταματιάδης Εμμανουήλ</t>
  </si>
  <si>
    <t>Χρυσικός Μιχαήλ</t>
  </si>
  <si>
    <t>Παπαντζίμας Χρυσόστομος</t>
  </si>
  <si>
    <t xml:space="preserve">Αβατάγγελος Χρήστος </t>
  </si>
  <si>
    <t xml:space="preserve">Αξυπόλυτος Βαγγελης  </t>
  </si>
  <si>
    <t xml:space="preserve">Tσαλδαρηw Ιωάννηw  </t>
  </si>
  <si>
    <t xml:space="preserve">Φιλιοπουλος Αθανάσιος </t>
  </si>
  <si>
    <t xml:space="preserve">Ξενάκης Αντώνιος  </t>
  </si>
  <si>
    <t xml:space="preserve">Τσίτσος Δημήτρης </t>
  </si>
  <si>
    <t>Ζερβογλου Βασιλική</t>
  </si>
  <si>
    <t>Βασιλειάδου Θεανώ</t>
  </si>
  <si>
    <t>Κωστούρου Ιωάννα</t>
  </si>
  <si>
    <t>Βασιλική Κεραμάρη</t>
  </si>
  <si>
    <t>Καραγκιοζόπουλς Χαράλαμπος</t>
  </si>
  <si>
    <t>Τάμπου Δέσποινα</t>
  </si>
  <si>
    <t>Τσολάκης Αθανάσιος</t>
  </si>
  <si>
    <t xml:space="preserve">Κυριακίδου Αναστασία </t>
  </si>
  <si>
    <t xml:space="preserve">Καραβασιλειάδου Αλεξάνδρα </t>
  </si>
  <si>
    <t xml:space="preserve">Μελίτου Δήμητρα </t>
  </si>
  <si>
    <t xml:space="preserve">Σγουρίδης Χρήστος </t>
  </si>
  <si>
    <t>Κότσιρας Γιώργος</t>
  </si>
  <si>
    <t xml:space="preserve">Ζώτος Αριστείδης   </t>
  </si>
  <si>
    <t xml:space="preserve">Ντράχας Αθανάσιος </t>
  </si>
  <si>
    <t>Τσιμπούλης Αλέξανδρος-Σπυρίδων</t>
  </si>
  <si>
    <t>Γκαβάκος Βασίλης</t>
  </si>
  <si>
    <t>Αδάμ Ζήσης</t>
  </si>
  <si>
    <t>Συμεωνίδης Σάββας</t>
  </si>
  <si>
    <t xml:space="preserve">Χαβιανίδης Σάββας-Ανάργυρος  </t>
  </si>
  <si>
    <t xml:space="preserve">Βουλγαρακης Λαμπρος-Αλεξανδρος </t>
  </si>
  <si>
    <t>Πετρίδη Σοφία</t>
  </si>
  <si>
    <t>Σιούλα Ελευθερία</t>
  </si>
  <si>
    <t>Πασιάς Αριστείδης</t>
  </si>
  <si>
    <t xml:space="preserve">Σαββίδης  Βασίλειος  </t>
  </si>
  <si>
    <t xml:space="preserve">Παρτασκλός Χρήστος </t>
  </si>
  <si>
    <t>Τσαμπή Κατερίνα</t>
  </si>
  <si>
    <t xml:space="preserve">Δαγιαλης Αντωνιος </t>
  </si>
  <si>
    <t>Δροσοπουλος Αντωνιος</t>
  </si>
  <si>
    <t xml:space="preserve">Μαυρωνά Χρήστο Σταμάτιο </t>
  </si>
  <si>
    <t>Μαντάρα Κωνσταντίνα Ειρήνη</t>
  </si>
  <si>
    <t xml:space="preserve">Μπέτζιος Ραφαήλ </t>
  </si>
  <si>
    <t xml:space="preserve">Θεοχαρίδης Βαγγέλης  </t>
  </si>
  <si>
    <t>Μιχαλαριάς Μάντελος Κωνσταντίνος</t>
  </si>
  <si>
    <t xml:space="preserve">Μανασσής Ιωάννης </t>
  </si>
  <si>
    <t xml:space="preserve">Πρίφτης Αντώνιος </t>
  </si>
  <si>
    <t>Βαρβάτου Χρυσούλα</t>
  </si>
  <si>
    <t xml:space="preserve">Μυρίσης Ιάσων  </t>
  </si>
  <si>
    <t>Ελευθεριαδου Ελένη</t>
  </si>
  <si>
    <t>Κλέβερ Στέφανος</t>
  </si>
  <si>
    <t xml:space="preserve">Γιασουμης Γιωργος </t>
  </si>
  <si>
    <t>Κράλλης Παναγιώτης</t>
  </si>
  <si>
    <t xml:space="preserve">Καραγεώργος Μιλτιάδης </t>
  </si>
  <si>
    <t xml:space="preserve">Αργυρίου Κωνσταντίνα </t>
  </si>
  <si>
    <t>Παραβολιάσης Δημήτρης</t>
  </si>
  <si>
    <t>Καχριμάνης Τριαντάφυλλος</t>
  </si>
  <si>
    <t>Κιούση Ελένη</t>
  </si>
  <si>
    <t>Ανδρεαδου Δέσποινα Χάρις</t>
  </si>
  <si>
    <t>Καραγκιόζογλου Χρήστος</t>
  </si>
  <si>
    <t>Τσακλίδης Δημήτριος</t>
  </si>
  <si>
    <t>Ντάκουρης Ευστάθιος</t>
  </si>
  <si>
    <t xml:space="preserve">Μπενουζίλιο Ηλίας </t>
  </si>
  <si>
    <t xml:space="preserve">Στούπας Κωνσταντίνος </t>
  </si>
  <si>
    <t>Τζιβλερης Αποστολος</t>
  </si>
  <si>
    <t>Τσιαγγάλη Στέλλα</t>
  </si>
  <si>
    <t>Κοσμάς Παναγιώτης</t>
  </si>
  <si>
    <t>Τσιούλκας Γεώργιος</t>
  </si>
  <si>
    <t>Σταυρος Ραφαηλ Κουτσογιαννακης</t>
  </si>
  <si>
    <t xml:space="preserve">Γιαννακαρας Στυλιανος </t>
  </si>
  <si>
    <t>Κοροβέσης Χρήστος</t>
  </si>
  <si>
    <t>ΘΕΜΑ 1</t>
  </si>
  <si>
    <t>ΘΕΜΑ 2</t>
  </si>
  <si>
    <t>ΘΕΜΑ 3</t>
  </si>
  <si>
    <t>ΘΕΜΑ 4</t>
  </si>
  <si>
    <t>ΘΕΜΑ 5</t>
  </si>
  <si>
    <t>ΘΕΜΑ 6</t>
  </si>
  <si>
    <t>ΘΕΜΑ 7</t>
  </si>
  <si>
    <t>ΘΕΜΑ 8</t>
  </si>
  <si>
    <t>ΘΕΜΑ 9</t>
  </si>
  <si>
    <t xml:space="preserve">Τσαλδαρηw Ιωάννης  </t>
  </si>
  <si>
    <t>ΕΡΓΑΣΤΗΡΙΟ</t>
  </si>
  <si>
    <t>Νικητάκη Μαρία</t>
  </si>
  <si>
    <t>Νίκος Δημήτριος</t>
  </si>
  <si>
    <t>Πεπόνη Ευσταθία</t>
  </si>
  <si>
    <t>Ρούσου Ιωάννης</t>
  </si>
  <si>
    <t>Ρούτσι Άντζι</t>
  </si>
  <si>
    <t>Χουσείν Ογλού Εμπρού</t>
  </si>
  <si>
    <t>ΘΕΜΑΤΑ 1</t>
  </si>
  <si>
    <t>1Η ΠΡΟΟΔΟΣ</t>
  </si>
  <si>
    <t>ΘΕΜΑ1</t>
  </si>
  <si>
    <t>ΣΥΝΟΛΟ</t>
  </si>
  <si>
    <t>2Η ΠΡΟΟΔΟΣ</t>
  </si>
  <si>
    <t>ΘΕΜΑΤΑ 2</t>
  </si>
  <si>
    <t>Γεωργόπουλος Αλέξανδρος</t>
  </si>
  <si>
    <t>Φλώρος Φίλιππος</t>
  </si>
  <si>
    <t>Γκίκα Αικατερίνη</t>
  </si>
  <si>
    <t>Γκίκας Κωνσταντίνος</t>
  </si>
  <si>
    <t>Κουτσογιαννάκης Σταύρος Ραφαήλ</t>
  </si>
  <si>
    <t>Τσακαλίδης Δημήτριος</t>
  </si>
  <si>
    <t>Νιακόπουλος Γρηγόρης</t>
  </si>
  <si>
    <t>Μαρμαρίδου Πηνελόπη</t>
  </si>
  <si>
    <t>ΠΡΟΫΠΟΘΕΣΕΙΣ</t>
  </si>
  <si>
    <t>Α1</t>
  </si>
  <si>
    <t>Π1</t>
  </si>
  <si>
    <t>Α2</t>
  </si>
  <si>
    <t>Π2</t>
  </si>
  <si>
    <t>Βαϊτσης Χρήστος</t>
  </si>
  <si>
    <t>από πτυχιακή Φεβρουαρίου</t>
  </si>
  <si>
    <t>Πασσά Ευαγγελια- Άννα</t>
  </si>
  <si>
    <t>Πελέκας Νικόλαος Πασχάλης</t>
  </si>
  <si>
    <t>Χαρδαλούπα Μαρία</t>
  </si>
  <si>
    <t>ΣΕΠΤΕΜΒΡΙΟΣ</t>
  </si>
  <si>
    <t>Καρπούζης Χαράλαμπος</t>
  </si>
  <si>
    <t>Καργιώτης Πολύδωρος</t>
  </si>
  <si>
    <t xml:space="preserve">Κακκάβα Σταυρούλα </t>
  </si>
  <si>
    <t xml:space="preserve">Ηλιόπουλος Σπύρος </t>
  </si>
  <si>
    <t xml:space="preserve">Ζώτος Αριστείδης </t>
  </si>
  <si>
    <t xml:space="preserve">Βασιλειάδου Θεανώ </t>
  </si>
  <si>
    <t>Καλαϊτζή Κυριακή 2η(10 + 12)</t>
  </si>
  <si>
    <t>ΟΜ</t>
  </si>
  <si>
    <t>Σ1</t>
  </si>
  <si>
    <t>Σ2</t>
  </si>
  <si>
    <t>Σ3</t>
  </si>
  <si>
    <t>Σ8</t>
  </si>
  <si>
    <t>Σ4</t>
  </si>
  <si>
    <t>Σ5</t>
  </si>
  <si>
    <t>Σ6</t>
  </si>
  <si>
    <t>Σ7</t>
  </si>
  <si>
    <t>Σ9</t>
  </si>
  <si>
    <t>Σ10</t>
  </si>
  <si>
    <t>Σ20</t>
  </si>
  <si>
    <t>Σ40</t>
  </si>
  <si>
    <t>Σ11</t>
  </si>
  <si>
    <t>Σ12</t>
  </si>
  <si>
    <t>Σ13</t>
  </si>
  <si>
    <t>Σ14</t>
  </si>
  <si>
    <t>Σ15</t>
  </si>
  <si>
    <t>Σ18</t>
  </si>
  <si>
    <t>Σ16</t>
  </si>
  <si>
    <t>Σ17</t>
  </si>
  <si>
    <t>Σ21</t>
  </si>
  <si>
    <t>Σ22</t>
  </si>
  <si>
    <t>Σ23</t>
  </si>
  <si>
    <t>Σ24</t>
  </si>
  <si>
    <t>Σ25</t>
  </si>
  <si>
    <t>Σ26</t>
  </si>
  <si>
    <t>Σ27</t>
  </si>
  <si>
    <t>Σ28</t>
  </si>
  <si>
    <t>Σ29</t>
  </si>
  <si>
    <t>Σ38</t>
  </si>
  <si>
    <t>Σ49</t>
  </si>
  <si>
    <t>Σ30</t>
  </si>
  <si>
    <t>Σ31</t>
  </si>
  <si>
    <t>Σ32</t>
  </si>
  <si>
    <t>Σ34</t>
  </si>
  <si>
    <t>Σ33</t>
  </si>
  <si>
    <t>Σ35</t>
  </si>
  <si>
    <t>Σ53</t>
  </si>
  <si>
    <t>Σ57</t>
  </si>
  <si>
    <t>Σ52</t>
  </si>
  <si>
    <t>Σ36</t>
  </si>
  <si>
    <t>Σ37</t>
  </si>
  <si>
    <t>Σ39</t>
  </si>
  <si>
    <t>Σ41</t>
  </si>
  <si>
    <t>Σ42</t>
  </si>
  <si>
    <t>Σ43</t>
  </si>
  <si>
    <t>Σ44</t>
  </si>
  <si>
    <t>Σ45</t>
  </si>
  <si>
    <t>Σ46</t>
  </si>
  <si>
    <t>Σ47</t>
  </si>
  <si>
    <t>Σ48</t>
  </si>
  <si>
    <t>Σ50</t>
  </si>
  <si>
    <t>Σ51</t>
  </si>
  <si>
    <t>Σ54</t>
  </si>
  <si>
    <t>Σ55</t>
  </si>
  <si>
    <t>Σ56</t>
  </si>
  <si>
    <t>Σ58</t>
  </si>
  <si>
    <t>από 8,5 έδωσε ξανά πρόοδο, αίτημα αλλαγής βαθμολογίας</t>
  </si>
  <si>
    <t>Σ59</t>
  </si>
  <si>
    <t>Σ60</t>
  </si>
  <si>
    <t>Σ19</t>
  </si>
  <si>
    <t>Σ61</t>
  </si>
  <si>
    <t>Σ62</t>
  </si>
  <si>
    <t>Καραγιαννιδης Γιωργος</t>
  </si>
  <si>
    <t>SOS δεν ανέβηκε από παράβλεψη η βαθμολογία τον Σεπτέμβριο (από πτυχιακή Φεβρουαρίου 2020)</t>
  </si>
  <si>
    <t>ΓΙΑ ΤΗΝ ΠΤΥΧΙΑΚΗ ΦΕΒΡΟΥΑΡΙΟΥ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</si>
</sst>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FFFF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Fill="1"/>
    <xf numFmtId="0" fontId="1" fillId="0" borderId="0" xfId="0" applyFont="1" applyFill="1"/>
    <xf numFmtId="0" fontId="1" fillId="3" borderId="0" xfId="0" applyFont="1" applyFill="1"/>
    <xf numFmtId="2" fontId="1" fillId="0" borderId="0" xfId="0" applyNumberFormat="1" applyFont="1" applyFill="1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164" fontId="1" fillId="0" borderId="0" xfId="0" applyNumberFormat="1" applyFont="1"/>
    <xf numFmtId="0" fontId="0" fillId="5" borderId="0" xfId="0" applyFill="1"/>
    <xf numFmtId="2" fontId="1" fillId="5" borderId="0" xfId="0" applyNumberFormat="1" applyFont="1" applyFill="1"/>
    <xf numFmtId="0" fontId="1" fillId="5" borderId="0" xfId="0" applyFont="1" applyFill="1"/>
    <xf numFmtId="2" fontId="0" fillId="5" borderId="0" xfId="0" applyNumberFormat="1" applyFill="1"/>
    <xf numFmtId="0" fontId="3" fillId="5" borderId="0" xfId="0" applyFont="1" applyFill="1"/>
    <xf numFmtId="0" fontId="0" fillId="5" borderId="0" xfId="0" applyFill="1" applyAlignment="1">
      <alignment horizontal="right"/>
    </xf>
    <xf numFmtId="0" fontId="0" fillId="5" borderId="0" xfId="0" applyFont="1" applyFill="1"/>
    <xf numFmtId="2" fontId="0" fillId="5" borderId="0" xfId="0" applyNumberFormat="1" applyFont="1" applyFill="1"/>
    <xf numFmtId="0" fontId="0" fillId="0" borderId="0" xfId="0" applyFont="1"/>
    <xf numFmtId="164" fontId="4" fillId="5" borderId="0" xfId="0" applyNumberFormat="1" applyFont="1" applyFill="1"/>
    <xf numFmtId="0" fontId="4" fillId="7" borderId="0" xfId="0" applyFont="1" applyFill="1"/>
    <xf numFmtId="164" fontId="4" fillId="7" borderId="0" xfId="0" applyNumberFormat="1" applyFont="1" applyFill="1"/>
    <xf numFmtId="164" fontId="4" fillId="7" borderId="0" xfId="0" applyNumberFormat="1" applyFont="1" applyFill="1" applyAlignment="1">
      <alignment horizontal="right"/>
    </xf>
    <xf numFmtId="0" fontId="0" fillId="6" borderId="0" xfId="0" applyFill="1"/>
    <xf numFmtId="0" fontId="2" fillId="5" borderId="0" xfId="0" applyFont="1" applyFill="1"/>
    <xf numFmtId="0" fontId="1" fillId="8" borderId="0" xfId="0" applyFont="1" applyFill="1"/>
    <xf numFmtId="0" fontId="0" fillId="8" borderId="0" xfId="0" applyFill="1"/>
    <xf numFmtId="0" fontId="1" fillId="4" borderId="0" xfId="0" applyFont="1" applyFill="1"/>
    <xf numFmtId="0" fontId="0" fillId="4" borderId="0" xfId="0" applyFill="1"/>
    <xf numFmtId="0" fontId="0" fillId="4" borderId="0" xfId="0" applyFont="1" applyFill="1"/>
    <xf numFmtId="17" fontId="0" fillId="4" borderId="0" xfId="0" applyNumberFormat="1" applyFill="1"/>
    <xf numFmtId="0" fontId="4" fillId="6" borderId="0" xfId="0" applyFont="1" applyFill="1"/>
    <xf numFmtId="0" fontId="4" fillId="6" borderId="0" xfId="0" applyFont="1" applyFill="1" applyAlignment="1">
      <alignment horizontal="right"/>
    </xf>
    <xf numFmtId="164" fontId="4" fillId="6" borderId="0" xfId="0" applyNumberFormat="1" applyFont="1" applyFill="1"/>
    <xf numFmtId="2" fontId="1" fillId="6" borderId="0" xfId="0" applyNumberFormat="1" applyFont="1" applyFill="1"/>
    <xf numFmtId="0" fontId="1" fillId="6" borderId="0" xfId="0" applyFont="1" applyFill="1"/>
    <xf numFmtId="2" fontId="0" fillId="6" borderId="0" xfId="0" applyNumberFormat="1" applyFill="1"/>
    <xf numFmtId="0" fontId="0" fillId="6" borderId="0" xfId="0" applyFont="1" applyFill="1"/>
    <xf numFmtId="2" fontId="0" fillId="6" borderId="0" xfId="0" applyNumberFormat="1" applyFont="1" applyFill="1"/>
    <xf numFmtId="0" fontId="3" fillId="6" borderId="0" xfId="0" applyFont="1" applyFill="1"/>
    <xf numFmtId="0" fontId="0" fillId="6" borderId="0" xfId="0" applyFill="1" applyAlignment="1">
      <alignment horizontal="right"/>
    </xf>
    <xf numFmtId="164" fontId="4" fillId="6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5"/>
  <sheetViews>
    <sheetView topLeftCell="A88" zoomScale="70" zoomScaleNormal="70" workbookViewId="0">
      <pane xSplit="1" topLeftCell="B1" activePane="topRight" state="frozen"/>
      <selection pane="topRight" activeCell="B158" sqref="B158"/>
    </sheetView>
  </sheetViews>
  <sheetFormatPr defaultRowHeight="14.5" x14ac:dyDescent="0.35"/>
  <cols>
    <col min="1" max="1" width="4.08984375" bestFit="1" customWidth="1"/>
    <col min="2" max="2" width="33.26953125" bestFit="1" customWidth="1"/>
  </cols>
  <sheetData>
    <row r="1" spans="1:12" x14ac:dyDescent="0.35">
      <c r="D1" t="s">
        <v>212</v>
      </c>
      <c r="E1" t="s">
        <v>213</v>
      </c>
      <c r="F1" t="s">
        <v>214</v>
      </c>
      <c r="G1" t="s">
        <v>215</v>
      </c>
      <c r="H1" t="s">
        <v>216</v>
      </c>
      <c r="I1" t="s">
        <v>217</v>
      </c>
      <c r="J1" t="s">
        <v>218</v>
      </c>
      <c r="K1" t="s">
        <v>219</v>
      </c>
      <c r="L1" t="s">
        <v>220</v>
      </c>
    </row>
    <row r="4" spans="1:12" s="2" customFormat="1" x14ac:dyDescent="0.35">
      <c r="A4" s="2">
        <v>1</v>
      </c>
      <c r="B4" s="2" t="s">
        <v>8</v>
      </c>
      <c r="C4" s="2">
        <v>151542</v>
      </c>
      <c r="D4" s="2">
        <v>10</v>
      </c>
      <c r="E4" s="2">
        <v>10</v>
      </c>
      <c r="F4" s="2">
        <v>8</v>
      </c>
      <c r="G4" s="2">
        <v>10</v>
      </c>
      <c r="H4" s="2">
        <v>9</v>
      </c>
      <c r="I4" s="2">
        <v>10</v>
      </c>
      <c r="J4" s="2">
        <v>10</v>
      </c>
      <c r="K4" s="2">
        <v>10</v>
      </c>
      <c r="L4" s="2">
        <v>10</v>
      </c>
    </row>
    <row r="5" spans="1:12" s="2" customFormat="1" x14ac:dyDescent="0.35">
      <c r="A5" s="2">
        <v>1</v>
      </c>
      <c r="B5" s="2" t="s">
        <v>9</v>
      </c>
      <c r="C5" s="2">
        <v>151632</v>
      </c>
      <c r="D5" s="2">
        <v>10</v>
      </c>
      <c r="E5" s="2">
        <v>10</v>
      </c>
      <c r="F5" s="2">
        <v>8</v>
      </c>
      <c r="G5" s="2">
        <v>10</v>
      </c>
      <c r="H5" s="2">
        <v>9</v>
      </c>
      <c r="I5" s="2">
        <v>10</v>
      </c>
      <c r="J5" s="2">
        <v>10</v>
      </c>
      <c r="K5" s="2">
        <v>10</v>
      </c>
    </row>
    <row r="6" spans="1:12" x14ac:dyDescent="0.35">
      <c r="A6">
        <v>2</v>
      </c>
      <c r="B6" t="s">
        <v>10</v>
      </c>
      <c r="C6">
        <v>151554</v>
      </c>
      <c r="D6">
        <v>10</v>
      </c>
      <c r="E6">
        <v>9</v>
      </c>
      <c r="F6">
        <v>10</v>
      </c>
      <c r="G6">
        <v>10</v>
      </c>
      <c r="H6">
        <v>9</v>
      </c>
      <c r="I6">
        <v>9</v>
      </c>
      <c r="J6" s="2">
        <v>10</v>
      </c>
      <c r="K6" s="2">
        <v>10</v>
      </c>
      <c r="L6">
        <v>8</v>
      </c>
    </row>
    <row r="7" spans="1:12" x14ac:dyDescent="0.35">
      <c r="A7">
        <v>2</v>
      </c>
      <c r="B7" t="s">
        <v>11</v>
      </c>
      <c r="C7">
        <v>151560</v>
      </c>
      <c r="D7">
        <v>10</v>
      </c>
      <c r="E7">
        <v>9</v>
      </c>
      <c r="F7">
        <v>10</v>
      </c>
      <c r="G7">
        <v>10</v>
      </c>
      <c r="H7">
        <v>9</v>
      </c>
      <c r="I7">
        <v>9</v>
      </c>
      <c r="J7" s="2">
        <v>10</v>
      </c>
      <c r="K7" s="2">
        <v>10</v>
      </c>
      <c r="L7">
        <v>8</v>
      </c>
    </row>
    <row r="8" spans="1:12" s="2" customFormat="1" x14ac:dyDescent="0.35">
      <c r="A8" s="2">
        <v>3</v>
      </c>
      <c r="B8" s="2" t="s">
        <v>12</v>
      </c>
      <c r="C8" s="2">
        <v>151550</v>
      </c>
      <c r="D8" s="2">
        <v>10</v>
      </c>
      <c r="E8" s="2">
        <v>10</v>
      </c>
      <c r="F8" s="2">
        <v>10</v>
      </c>
      <c r="G8" s="2">
        <v>10</v>
      </c>
      <c r="H8" s="2">
        <v>9</v>
      </c>
      <c r="I8" s="2">
        <v>10</v>
      </c>
      <c r="J8" s="2">
        <v>9</v>
      </c>
      <c r="K8" s="2">
        <v>10</v>
      </c>
      <c r="L8" s="2">
        <v>10</v>
      </c>
    </row>
    <row r="9" spans="1:12" s="2" customFormat="1" x14ac:dyDescent="0.35">
      <c r="A9" s="2">
        <v>3</v>
      </c>
      <c r="B9" s="2" t="s">
        <v>13</v>
      </c>
      <c r="C9" s="2">
        <v>151606</v>
      </c>
      <c r="D9" s="2">
        <v>10</v>
      </c>
      <c r="E9" s="2">
        <v>10</v>
      </c>
      <c r="F9" s="2">
        <v>10</v>
      </c>
      <c r="G9" s="2">
        <v>10</v>
      </c>
      <c r="H9" s="2">
        <v>9</v>
      </c>
      <c r="I9" s="2">
        <v>10</v>
      </c>
      <c r="J9" s="2">
        <v>9</v>
      </c>
      <c r="K9" s="2">
        <v>10</v>
      </c>
      <c r="L9" s="2">
        <v>10</v>
      </c>
    </row>
    <row r="10" spans="1:12" x14ac:dyDescent="0.35">
      <c r="A10">
        <v>4</v>
      </c>
      <c r="B10" t="s">
        <v>15</v>
      </c>
      <c r="C10">
        <v>151618</v>
      </c>
      <c r="D10">
        <v>10</v>
      </c>
      <c r="E10">
        <v>10</v>
      </c>
      <c r="F10">
        <v>10</v>
      </c>
      <c r="G10">
        <v>10</v>
      </c>
      <c r="H10">
        <v>9</v>
      </c>
      <c r="I10" s="2">
        <v>10</v>
      </c>
      <c r="J10" s="2">
        <v>10</v>
      </c>
      <c r="K10" s="2">
        <v>10</v>
      </c>
      <c r="L10" s="2">
        <v>10</v>
      </c>
    </row>
    <row r="11" spans="1:12" x14ac:dyDescent="0.35">
      <c r="A11">
        <v>4</v>
      </c>
      <c r="B11" t="s">
        <v>14</v>
      </c>
      <c r="C11">
        <v>151544</v>
      </c>
      <c r="D11">
        <v>10</v>
      </c>
      <c r="E11">
        <v>10</v>
      </c>
      <c r="F11">
        <v>10</v>
      </c>
      <c r="G11">
        <v>10</v>
      </c>
      <c r="H11">
        <v>9</v>
      </c>
      <c r="I11" s="2">
        <v>10</v>
      </c>
      <c r="J11" s="2">
        <v>10</v>
      </c>
      <c r="K11" s="2">
        <v>10</v>
      </c>
      <c r="L11" s="2">
        <v>10</v>
      </c>
    </row>
    <row r="12" spans="1:12" s="2" customFormat="1" x14ac:dyDescent="0.35">
      <c r="A12" s="2">
        <v>5</v>
      </c>
      <c r="B12" s="2" t="s">
        <v>3</v>
      </c>
      <c r="C12" s="2">
        <v>151183</v>
      </c>
      <c r="D12" s="2">
        <v>10</v>
      </c>
      <c r="E12" s="2">
        <v>10</v>
      </c>
      <c r="F12" s="2">
        <v>9</v>
      </c>
      <c r="G12" s="2">
        <v>10</v>
      </c>
      <c r="H12" s="2">
        <v>9</v>
      </c>
      <c r="I12" s="2">
        <v>10</v>
      </c>
      <c r="J12" s="2">
        <v>10</v>
      </c>
      <c r="K12" s="2">
        <v>10</v>
      </c>
      <c r="L12" s="2">
        <v>10</v>
      </c>
    </row>
    <row r="13" spans="1:12" s="2" customFormat="1" x14ac:dyDescent="0.35">
      <c r="A13" s="2">
        <v>5</v>
      </c>
      <c r="B13" s="2" t="s">
        <v>16</v>
      </c>
      <c r="C13" s="2">
        <v>151586</v>
      </c>
      <c r="D13" s="2">
        <v>10</v>
      </c>
      <c r="E13" s="2">
        <v>10</v>
      </c>
      <c r="F13" s="2">
        <v>9</v>
      </c>
      <c r="G13" s="2">
        <v>10</v>
      </c>
      <c r="H13" s="2">
        <v>9</v>
      </c>
      <c r="I13" s="2">
        <v>10</v>
      </c>
      <c r="J13" s="2">
        <v>10</v>
      </c>
      <c r="K13" s="2">
        <v>10</v>
      </c>
      <c r="L13" s="2">
        <v>10</v>
      </c>
    </row>
    <row r="14" spans="1:12" x14ac:dyDescent="0.35">
      <c r="A14">
        <v>6</v>
      </c>
      <c r="B14" t="s">
        <v>17</v>
      </c>
      <c r="C14">
        <v>151607</v>
      </c>
      <c r="D14">
        <v>10</v>
      </c>
      <c r="E14">
        <v>10</v>
      </c>
      <c r="F14">
        <v>10</v>
      </c>
      <c r="G14">
        <v>10</v>
      </c>
      <c r="H14">
        <v>9</v>
      </c>
      <c r="I14" s="2">
        <v>10</v>
      </c>
      <c r="J14" s="2">
        <v>10</v>
      </c>
      <c r="K14" s="2">
        <v>10</v>
      </c>
      <c r="L14" s="2">
        <v>10</v>
      </c>
    </row>
    <row r="15" spans="1:12" x14ac:dyDescent="0.35">
      <c r="A15">
        <v>6</v>
      </c>
      <c r="B15" t="s">
        <v>18</v>
      </c>
      <c r="C15">
        <v>151619</v>
      </c>
      <c r="D15">
        <v>10</v>
      </c>
      <c r="E15">
        <v>10</v>
      </c>
      <c r="F15">
        <v>10</v>
      </c>
      <c r="G15">
        <v>10</v>
      </c>
      <c r="H15">
        <v>9</v>
      </c>
      <c r="I15" s="2">
        <v>10</v>
      </c>
      <c r="J15" s="2">
        <v>10</v>
      </c>
      <c r="K15" s="2">
        <v>10</v>
      </c>
      <c r="L15" s="2">
        <v>10</v>
      </c>
    </row>
    <row r="16" spans="1:12" s="2" customFormat="1" x14ac:dyDescent="0.35">
      <c r="A16" s="2">
        <v>7</v>
      </c>
      <c r="B16" s="2" t="s">
        <v>19</v>
      </c>
      <c r="C16" s="2">
        <v>151582</v>
      </c>
      <c r="D16" s="2">
        <v>10</v>
      </c>
      <c r="E16" s="2">
        <v>10</v>
      </c>
      <c r="F16" s="2">
        <v>10</v>
      </c>
      <c r="G16" s="2">
        <v>10</v>
      </c>
      <c r="H16" s="2">
        <v>7</v>
      </c>
      <c r="I16" s="2">
        <v>10</v>
      </c>
      <c r="J16" s="2">
        <v>10</v>
      </c>
      <c r="K16" s="2">
        <v>9</v>
      </c>
      <c r="L16" s="2">
        <v>10</v>
      </c>
    </row>
    <row r="17" spans="1:12" x14ac:dyDescent="0.35">
      <c r="A17">
        <v>8</v>
      </c>
      <c r="B17" t="s">
        <v>20</v>
      </c>
      <c r="C17">
        <v>151605</v>
      </c>
      <c r="D17">
        <v>10</v>
      </c>
      <c r="E17">
        <v>10</v>
      </c>
      <c r="F17">
        <v>10</v>
      </c>
      <c r="G17">
        <v>10</v>
      </c>
      <c r="H17">
        <v>9</v>
      </c>
      <c r="I17" s="2">
        <v>9</v>
      </c>
      <c r="J17" s="2">
        <v>10</v>
      </c>
      <c r="K17" s="2">
        <v>10</v>
      </c>
      <c r="L17" s="2">
        <v>10</v>
      </c>
    </row>
    <row r="18" spans="1:12" x14ac:dyDescent="0.35">
      <c r="A18">
        <v>8</v>
      </c>
      <c r="B18" t="s">
        <v>21</v>
      </c>
      <c r="C18">
        <v>151623</v>
      </c>
      <c r="D18">
        <v>10</v>
      </c>
      <c r="E18">
        <v>10</v>
      </c>
      <c r="F18">
        <v>10</v>
      </c>
      <c r="G18">
        <v>10</v>
      </c>
      <c r="H18">
        <v>9</v>
      </c>
      <c r="I18" s="2">
        <v>9</v>
      </c>
      <c r="J18" s="2">
        <v>10</v>
      </c>
      <c r="K18" s="2">
        <v>10</v>
      </c>
      <c r="L18" s="2">
        <v>10</v>
      </c>
    </row>
    <row r="19" spans="1:12" s="2" customFormat="1" x14ac:dyDescent="0.35">
      <c r="A19" s="2">
        <v>9</v>
      </c>
      <c r="B19" s="2" t="s">
        <v>23</v>
      </c>
      <c r="C19" s="2">
        <v>151291</v>
      </c>
    </row>
    <row r="20" spans="1:12" s="2" customFormat="1" x14ac:dyDescent="0.35">
      <c r="A20" s="2">
        <v>9</v>
      </c>
      <c r="B20" s="2" t="s">
        <v>22</v>
      </c>
      <c r="C20" s="2">
        <v>151534</v>
      </c>
    </row>
    <row r="21" spans="1:12" x14ac:dyDescent="0.35">
      <c r="A21">
        <v>10</v>
      </c>
      <c r="B21" t="s">
        <v>24</v>
      </c>
      <c r="C21">
        <v>151608</v>
      </c>
      <c r="D21">
        <v>10</v>
      </c>
      <c r="F21">
        <v>7</v>
      </c>
      <c r="G21">
        <v>10</v>
      </c>
      <c r="H21">
        <v>9</v>
      </c>
      <c r="I21" s="2">
        <v>10</v>
      </c>
      <c r="J21" s="2">
        <v>8</v>
      </c>
      <c r="K21" s="2">
        <v>10</v>
      </c>
      <c r="L21" s="2">
        <v>7</v>
      </c>
    </row>
    <row r="22" spans="1:12" x14ac:dyDescent="0.35">
      <c r="A22">
        <v>10</v>
      </c>
      <c r="B22" t="s">
        <v>25</v>
      </c>
      <c r="C22">
        <v>151609</v>
      </c>
      <c r="D22">
        <v>10</v>
      </c>
      <c r="F22">
        <v>7</v>
      </c>
      <c r="G22">
        <v>10</v>
      </c>
      <c r="H22">
        <v>9</v>
      </c>
      <c r="I22" s="2">
        <v>10</v>
      </c>
      <c r="J22" s="2">
        <v>8</v>
      </c>
      <c r="K22" s="2">
        <v>10</v>
      </c>
      <c r="L22" s="2">
        <v>7</v>
      </c>
    </row>
    <row r="23" spans="1:12" s="2" customFormat="1" x14ac:dyDescent="0.35">
      <c r="A23" s="2">
        <v>11</v>
      </c>
      <c r="B23" s="2" t="s">
        <v>26</v>
      </c>
      <c r="C23" s="2">
        <v>151557</v>
      </c>
      <c r="D23" s="2">
        <v>10</v>
      </c>
      <c r="E23" s="2">
        <v>9</v>
      </c>
      <c r="F23" s="2">
        <v>7</v>
      </c>
      <c r="G23" s="2">
        <v>9</v>
      </c>
      <c r="H23" s="2">
        <v>9</v>
      </c>
      <c r="I23" s="2">
        <v>5</v>
      </c>
      <c r="J23" s="2">
        <v>9</v>
      </c>
    </row>
    <row r="24" spans="1:12" s="2" customFormat="1" x14ac:dyDescent="0.35">
      <c r="A24" s="2">
        <v>11</v>
      </c>
      <c r="B24" s="2" t="s">
        <v>27</v>
      </c>
      <c r="C24" s="2">
        <v>151478</v>
      </c>
      <c r="D24" s="2">
        <v>10</v>
      </c>
      <c r="E24" s="2">
        <v>9</v>
      </c>
      <c r="F24" s="2">
        <v>7</v>
      </c>
      <c r="G24" s="2">
        <v>9</v>
      </c>
      <c r="H24" s="2">
        <v>9</v>
      </c>
      <c r="I24" s="2">
        <v>5</v>
      </c>
      <c r="J24" s="2">
        <v>9</v>
      </c>
    </row>
    <row r="25" spans="1:12" x14ac:dyDescent="0.35">
      <c r="A25">
        <v>12</v>
      </c>
      <c r="B25" t="s">
        <v>28</v>
      </c>
      <c r="C25">
        <v>151396</v>
      </c>
      <c r="D25">
        <v>10</v>
      </c>
      <c r="E25">
        <v>10</v>
      </c>
      <c r="F25">
        <v>10</v>
      </c>
      <c r="G25">
        <v>10</v>
      </c>
      <c r="H25">
        <v>9</v>
      </c>
      <c r="I25" s="2">
        <v>10</v>
      </c>
      <c r="J25" s="2">
        <v>10</v>
      </c>
      <c r="K25">
        <v>10</v>
      </c>
      <c r="L25">
        <v>10</v>
      </c>
    </row>
    <row r="26" spans="1:12" x14ac:dyDescent="0.35">
      <c r="A26">
        <v>12</v>
      </c>
      <c r="B26" t="s">
        <v>1</v>
      </c>
      <c r="C26">
        <v>151289</v>
      </c>
      <c r="D26">
        <v>10</v>
      </c>
      <c r="E26">
        <v>10</v>
      </c>
      <c r="F26">
        <v>10</v>
      </c>
      <c r="G26">
        <v>10</v>
      </c>
      <c r="H26">
        <v>9</v>
      </c>
      <c r="I26" s="2">
        <v>10</v>
      </c>
      <c r="J26" s="2">
        <v>10</v>
      </c>
      <c r="K26">
        <v>10</v>
      </c>
      <c r="L26">
        <v>10</v>
      </c>
    </row>
    <row r="27" spans="1:12" s="2" customFormat="1" x14ac:dyDescent="0.35">
      <c r="A27" s="2">
        <v>13</v>
      </c>
      <c r="B27" s="2" t="s">
        <v>29</v>
      </c>
      <c r="C27" s="2">
        <v>151576</v>
      </c>
      <c r="D27" s="2">
        <v>10</v>
      </c>
      <c r="E27" s="2">
        <v>10</v>
      </c>
      <c r="F27" s="2">
        <v>8</v>
      </c>
      <c r="G27" s="2">
        <v>9</v>
      </c>
      <c r="H27" s="2">
        <v>9</v>
      </c>
      <c r="I27" s="2">
        <v>10</v>
      </c>
      <c r="J27" s="2">
        <v>2</v>
      </c>
      <c r="K27">
        <v>10</v>
      </c>
      <c r="L27">
        <v>10</v>
      </c>
    </row>
    <row r="28" spans="1:12" s="2" customFormat="1" x14ac:dyDescent="0.35">
      <c r="A28" s="2">
        <v>13</v>
      </c>
      <c r="B28" s="2" t="s">
        <v>30</v>
      </c>
      <c r="C28" s="2">
        <v>151626</v>
      </c>
      <c r="D28" s="2">
        <v>10</v>
      </c>
      <c r="E28" s="2">
        <v>10</v>
      </c>
      <c r="F28" s="2">
        <v>8</v>
      </c>
      <c r="G28" s="2">
        <v>9</v>
      </c>
      <c r="H28" s="2">
        <v>9</v>
      </c>
      <c r="I28" s="2">
        <v>10</v>
      </c>
      <c r="J28" s="2">
        <v>2</v>
      </c>
      <c r="K28">
        <v>10</v>
      </c>
      <c r="L28">
        <v>10</v>
      </c>
    </row>
    <row r="29" spans="1:12" x14ac:dyDescent="0.35">
      <c r="A29">
        <v>14</v>
      </c>
      <c r="B29" t="s">
        <v>31</v>
      </c>
      <c r="C29">
        <v>151345</v>
      </c>
      <c r="D29">
        <v>10</v>
      </c>
      <c r="E29">
        <v>10</v>
      </c>
      <c r="F29">
        <v>10</v>
      </c>
      <c r="G29">
        <v>14</v>
      </c>
      <c r="H29">
        <v>9</v>
      </c>
      <c r="I29" s="2">
        <v>10</v>
      </c>
      <c r="J29" s="2">
        <v>10</v>
      </c>
      <c r="K29">
        <v>10</v>
      </c>
      <c r="L29">
        <v>10</v>
      </c>
    </row>
    <row r="30" spans="1:12" x14ac:dyDescent="0.35">
      <c r="A30">
        <v>14</v>
      </c>
      <c r="B30" t="s">
        <v>32</v>
      </c>
      <c r="C30">
        <v>151272</v>
      </c>
      <c r="D30">
        <v>10</v>
      </c>
      <c r="E30">
        <v>10</v>
      </c>
      <c r="F30">
        <v>10</v>
      </c>
      <c r="G30">
        <v>10</v>
      </c>
      <c r="H30">
        <v>9</v>
      </c>
      <c r="I30" s="2">
        <v>10</v>
      </c>
      <c r="J30" s="2">
        <v>10</v>
      </c>
      <c r="K30">
        <v>10</v>
      </c>
      <c r="L30">
        <v>10</v>
      </c>
    </row>
    <row r="31" spans="1:12" s="2" customFormat="1" x14ac:dyDescent="0.35">
      <c r="A31" s="2">
        <v>15</v>
      </c>
      <c r="B31" s="2" t="s">
        <v>33</v>
      </c>
      <c r="C31" s="2">
        <v>151585</v>
      </c>
      <c r="D31" s="2">
        <v>10</v>
      </c>
      <c r="E31" s="2">
        <v>10</v>
      </c>
      <c r="F31" s="2">
        <v>8</v>
      </c>
      <c r="G31" s="2">
        <v>8</v>
      </c>
      <c r="H31" s="2">
        <v>9</v>
      </c>
      <c r="I31" s="2">
        <v>10</v>
      </c>
      <c r="J31" s="2">
        <v>0</v>
      </c>
      <c r="K31">
        <v>10</v>
      </c>
      <c r="L31">
        <v>10</v>
      </c>
    </row>
    <row r="32" spans="1:12" x14ac:dyDescent="0.35">
      <c r="A32">
        <v>16</v>
      </c>
      <c r="B32" t="s">
        <v>34</v>
      </c>
      <c r="C32">
        <v>151533</v>
      </c>
      <c r="D32">
        <v>10</v>
      </c>
      <c r="E32">
        <v>10</v>
      </c>
      <c r="F32">
        <v>10</v>
      </c>
      <c r="G32">
        <v>10</v>
      </c>
      <c r="H32">
        <v>9</v>
      </c>
      <c r="I32" s="2">
        <v>10</v>
      </c>
      <c r="J32" s="2">
        <v>10</v>
      </c>
      <c r="K32">
        <v>9</v>
      </c>
      <c r="L32">
        <v>9</v>
      </c>
    </row>
    <row r="33" spans="1:12" x14ac:dyDescent="0.35">
      <c r="A33">
        <v>16</v>
      </c>
      <c r="B33" t="s">
        <v>35</v>
      </c>
      <c r="C33">
        <v>151614</v>
      </c>
      <c r="D33">
        <v>10</v>
      </c>
      <c r="E33">
        <v>10</v>
      </c>
      <c r="F33">
        <v>10</v>
      </c>
      <c r="G33">
        <v>10</v>
      </c>
      <c r="H33">
        <v>9</v>
      </c>
      <c r="I33" s="2">
        <v>10</v>
      </c>
      <c r="J33" s="2">
        <v>10</v>
      </c>
      <c r="K33">
        <v>9</v>
      </c>
      <c r="L33">
        <v>9</v>
      </c>
    </row>
    <row r="34" spans="1:12" s="2" customFormat="1" x14ac:dyDescent="0.35">
      <c r="A34" s="2">
        <v>17</v>
      </c>
      <c r="B34" s="2" t="s">
        <v>36</v>
      </c>
      <c r="C34" s="2">
        <v>151600</v>
      </c>
      <c r="D34" s="2">
        <v>10</v>
      </c>
      <c r="E34" s="2">
        <v>8</v>
      </c>
      <c r="F34" s="2">
        <v>10</v>
      </c>
      <c r="G34" s="2">
        <v>10</v>
      </c>
      <c r="H34" s="2">
        <v>8</v>
      </c>
      <c r="I34" s="2">
        <v>10</v>
      </c>
      <c r="J34" s="2">
        <v>10</v>
      </c>
      <c r="K34">
        <v>9</v>
      </c>
      <c r="L34" s="2">
        <v>10</v>
      </c>
    </row>
    <row r="35" spans="1:12" s="2" customFormat="1" x14ac:dyDescent="0.35">
      <c r="A35" s="2">
        <v>17</v>
      </c>
      <c r="B35" s="2" t="s">
        <v>37</v>
      </c>
      <c r="C35" s="2">
        <v>151620</v>
      </c>
      <c r="D35" s="2">
        <v>10</v>
      </c>
      <c r="E35" s="2">
        <v>8</v>
      </c>
      <c r="F35" s="2">
        <v>10</v>
      </c>
      <c r="G35" s="2">
        <v>10</v>
      </c>
      <c r="H35" s="2">
        <v>8</v>
      </c>
      <c r="I35" s="2">
        <v>10</v>
      </c>
      <c r="J35" s="2">
        <v>10</v>
      </c>
      <c r="K35">
        <v>9</v>
      </c>
      <c r="L35" s="2">
        <v>10</v>
      </c>
    </row>
    <row r="36" spans="1:12" x14ac:dyDescent="0.35">
      <c r="A36">
        <v>18</v>
      </c>
      <c r="B36" t="s">
        <v>38</v>
      </c>
      <c r="C36">
        <v>151530</v>
      </c>
      <c r="D36">
        <v>7.5</v>
      </c>
      <c r="E36">
        <v>10</v>
      </c>
      <c r="F36">
        <v>6</v>
      </c>
      <c r="G36">
        <v>10</v>
      </c>
      <c r="H36">
        <v>9</v>
      </c>
      <c r="I36" s="2">
        <v>10</v>
      </c>
      <c r="J36" s="2">
        <v>10</v>
      </c>
      <c r="K36">
        <v>10</v>
      </c>
    </row>
    <row r="37" spans="1:12" x14ac:dyDescent="0.35">
      <c r="A37">
        <v>18</v>
      </c>
      <c r="B37" t="s">
        <v>39</v>
      </c>
      <c r="C37">
        <v>151581</v>
      </c>
      <c r="D37">
        <v>7.5</v>
      </c>
      <c r="E37">
        <v>10</v>
      </c>
      <c r="F37">
        <v>6</v>
      </c>
      <c r="G37">
        <v>10</v>
      </c>
      <c r="H37">
        <v>9</v>
      </c>
      <c r="I37" s="2">
        <v>10</v>
      </c>
      <c r="J37" s="2">
        <v>10</v>
      </c>
      <c r="K37">
        <v>10</v>
      </c>
    </row>
    <row r="38" spans="1:12" s="2" customFormat="1" x14ac:dyDescent="0.35">
      <c r="A38" s="2">
        <v>19</v>
      </c>
      <c r="B38" s="2" t="s">
        <v>40</v>
      </c>
      <c r="C38" s="2">
        <v>151538</v>
      </c>
      <c r="D38" s="2">
        <v>10</v>
      </c>
      <c r="E38" s="2">
        <v>10</v>
      </c>
      <c r="F38" s="2">
        <v>10</v>
      </c>
      <c r="G38" s="2">
        <v>9</v>
      </c>
      <c r="H38" s="2">
        <v>9</v>
      </c>
      <c r="I38" s="2">
        <v>10</v>
      </c>
      <c r="J38" s="2">
        <v>10</v>
      </c>
      <c r="K38">
        <v>10</v>
      </c>
      <c r="L38" s="2">
        <v>9</v>
      </c>
    </row>
    <row r="39" spans="1:12" s="2" customFormat="1" x14ac:dyDescent="0.35">
      <c r="A39" s="2">
        <v>19</v>
      </c>
      <c r="B39" s="2" t="s">
        <v>41</v>
      </c>
      <c r="C39" s="2">
        <v>151563</v>
      </c>
      <c r="D39" s="2">
        <v>10</v>
      </c>
      <c r="E39" s="2">
        <v>10</v>
      </c>
      <c r="F39" s="2">
        <v>10</v>
      </c>
      <c r="G39" s="2">
        <v>9</v>
      </c>
      <c r="H39" s="2">
        <v>9</v>
      </c>
      <c r="I39" s="2">
        <v>10</v>
      </c>
      <c r="J39" s="2">
        <v>10</v>
      </c>
      <c r="K39">
        <v>10</v>
      </c>
      <c r="L39" s="2">
        <v>9</v>
      </c>
    </row>
    <row r="40" spans="1:12" x14ac:dyDescent="0.35">
      <c r="A40">
        <v>20</v>
      </c>
      <c r="B40" t="s">
        <v>42</v>
      </c>
      <c r="C40">
        <v>151232</v>
      </c>
      <c r="D40">
        <v>7.5</v>
      </c>
      <c r="E40">
        <v>10</v>
      </c>
      <c r="F40">
        <v>9</v>
      </c>
      <c r="G40">
        <v>10</v>
      </c>
      <c r="H40">
        <v>9</v>
      </c>
      <c r="I40" s="2">
        <v>10</v>
      </c>
      <c r="J40" s="2">
        <v>10</v>
      </c>
      <c r="K40">
        <v>10</v>
      </c>
      <c r="L40" s="2">
        <v>10</v>
      </c>
    </row>
    <row r="41" spans="1:12" s="2" customFormat="1" x14ac:dyDescent="0.35">
      <c r="A41" s="2">
        <v>21</v>
      </c>
      <c r="B41" s="2" t="s">
        <v>43</v>
      </c>
      <c r="C41" s="2">
        <v>151616</v>
      </c>
      <c r="D41" s="2">
        <v>10</v>
      </c>
      <c r="E41" s="2">
        <v>9</v>
      </c>
      <c r="F41" s="2">
        <v>10</v>
      </c>
      <c r="H41" s="2">
        <v>3</v>
      </c>
      <c r="I41" s="2">
        <v>9</v>
      </c>
      <c r="J41" s="2">
        <v>10</v>
      </c>
      <c r="K41">
        <v>10</v>
      </c>
      <c r="L41" s="2">
        <v>10</v>
      </c>
    </row>
    <row r="42" spans="1:12" s="2" customFormat="1" x14ac:dyDescent="0.35">
      <c r="A42" s="2">
        <v>21</v>
      </c>
      <c r="B42" s="2" t="s">
        <v>44</v>
      </c>
      <c r="C42" s="2">
        <v>151556</v>
      </c>
      <c r="D42" s="2">
        <v>10</v>
      </c>
      <c r="E42" s="2">
        <v>9</v>
      </c>
      <c r="F42" s="2">
        <v>10</v>
      </c>
      <c r="H42" s="2">
        <v>3</v>
      </c>
      <c r="I42" s="2">
        <v>9</v>
      </c>
      <c r="J42" s="2">
        <v>10</v>
      </c>
      <c r="K42">
        <v>10</v>
      </c>
      <c r="L42" s="2">
        <v>10</v>
      </c>
    </row>
    <row r="43" spans="1:12" x14ac:dyDescent="0.35">
      <c r="A43">
        <v>22</v>
      </c>
      <c r="B43" t="s">
        <v>45</v>
      </c>
      <c r="C43">
        <v>151527</v>
      </c>
      <c r="D43">
        <v>10</v>
      </c>
      <c r="E43">
        <v>10</v>
      </c>
      <c r="F43">
        <v>7</v>
      </c>
      <c r="G43">
        <v>10</v>
      </c>
      <c r="H43">
        <v>3</v>
      </c>
      <c r="I43" s="2">
        <v>6</v>
      </c>
      <c r="J43" s="2">
        <v>10</v>
      </c>
    </row>
    <row r="44" spans="1:12" s="2" customFormat="1" x14ac:dyDescent="0.35">
      <c r="A44" s="2">
        <v>23</v>
      </c>
      <c r="B44" s="2" t="s">
        <v>46</v>
      </c>
      <c r="C44" s="2">
        <v>151588</v>
      </c>
      <c r="D44" s="2">
        <v>10</v>
      </c>
      <c r="E44" s="2">
        <v>10</v>
      </c>
      <c r="F44" s="2">
        <v>8</v>
      </c>
      <c r="G44" s="2">
        <v>10</v>
      </c>
      <c r="H44" s="2">
        <v>9</v>
      </c>
      <c r="I44" s="2">
        <v>9</v>
      </c>
      <c r="J44" s="2">
        <v>10</v>
      </c>
      <c r="K44" s="2">
        <v>10</v>
      </c>
      <c r="L44" s="2">
        <v>10</v>
      </c>
    </row>
    <row r="45" spans="1:12" s="2" customFormat="1" x14ac:dyDescent="0.35">
      <c r="A45" s="2">
        <v>23</v>
      </c>
      <c r="B45" s="2" t="s">
        <v>47</v>
      </c>
      <c r="C45" s="2">
        <v>151598</v>
      </c>
      <c r="D45" s="2">
        <v>10</v>
      </c>
      <c r="E45" s="2">
        <v>10</v>
      </c>
      <c r="F45" s="2">
        <v>8</v>
      </c>
      <c r="G45" s="2">
        <v>10</v>
      </c>
      <c r="H45" s="2">
        <v>9</v>
      </c>
      <c r="I45" s="2">
        <v>9</v>
      </c>
      <c r="J45" s="2">
        <v>10</v>
      </c>
      <c r="K45" s="2">
        <v>10</v>
      </c>
      <c r="L45" s="2">
        <v>10</v>
      </c>
    </row>
    <row r="46" spans="1:12" x14ac:dyDescent="0.35">
      <c r="A46">
        <v>24</v>
      </c>
      <c r="B46" t="s">
        <v>48</v>
      </c>
      <c r="C46">
        <v>151584</v>
      </c>
    </row>
    <row r="47" spans="1:12" s="2" customFormat="1" x14ac:dyDescent="0.35">
      <c r="A47" s="2">
        <v>25</v>
      </c>
      <c r="B47" s="2" t="s">
        <v>49</v>
      </c>
      <c r="C47" s="2">
        <v>151552</v>
      </c>
      <c r="D47" s="2">
        <v>10</v>
      </c>
      <c r="E47" s="2">
        <v>10</v>
      </c>
      <c r="F47" s="2">
        <v>10</v>
      </c>
      <c r="G47" s="2">
        <v>10</v>
      </c>
      <c r="H47" s="2">
        <v>9</v>
      </c>
      <c r="I47" s="2">
        <v>10</v>
      </c>
      <c r="J47" s="2">
        <v>10</v>
      </c>
      <c r="K47" s="2">
        <v>10</v>
      </c>
      <c r="L47" s="2">
        <v>10</v>
      </c>
    </row>
    <row r="48" spans="1:12" x14ac:dyDescent="0.35">
      <c r="A48">
        <v>26</v>
      </c>
      <c r="B48" t="s">
        <v>50</v>
      </c>
      <c r="C48">
        <v>151592</v>
      </c>
      <c r="D48">
        <v>10</v>
      </c>
      <c r="E48">
        <v>10</v>
      </c>
      <c r="F48">
        <v>10</v>
      </c>
      <c r="G48">
        <v>10</v>
      </c>
      <c r="H48">
        <v>9</v>
      </c>
      <c r="I48" s="2">
        <v>10</v>
      </c>
      <c r="J48" s="2">
        <v>10</v>
      </c>
      <c r="K48" s="2">
        <v>10</v>
      </c>
      <c r="L48" s="2">
        <v>10</v>
      </c>
    </row>
    <row r="49" spans="1:12" x14ac:dyDescent="0.35">
      <c r="A49">
        <v>26</v>
      </c>
      <c r="B49" t="s">
        <v>51</v>
      </c>
      <c r="C49">
        <v>151633</v>
      </c>
      <c r="D49">
        <v>10</v>
      </c>
      <c r="E49">
        <v>10</v>
      </c>
      <c r="F49">
        <v>10</v>
      </c>
      <c r="G49">
        <v>10</v>
      </c>
      <c r="H49">
        <v>9</v>
      </c>
      <c r="I49" s="2">
        <v>10</v>
      </c>
      <c r="J49" s="2">
        <v>10</v>
      </c>
      <c r="K49" s="2">
        <v>10</v>
      </c>
      <c r="L49" s="2">
        <v>10</v>
      </c>
    </row>
    <row r="50" spans="1:12" s="2" customFormat="1" x14ac:dyDescent="0.35">
      <c r="A50" s="2">
        <v>27</v>
      </c>
      <c r="B50" s="2" t="s">
        <v>5</v>
      </c>
      <c r="C50" s="2">
        <v>151436</v>
      </c>
      <c r="D50" s="2">
        <v>5</v>
      </c>
      <c r="E50" s="2">
        <v>8</v>
      </c>
      <c r="F50" s="2">
        <v>3</v>
      </c>
      <c r="G50" s="2">
        <v>2</v>
      </c>
      <c r="I50" s="2">
        <v>9</v>
      </c>
      <c r="J50" s="2">
        <v>7</v>
      </c>
      <c r="K50" s="2">
        <v>10</v>
      </c>
      <c r="L50" s="2">
        <v>10</v>
      </c>
    </row>
    <row r="51" spans="1:12" s="2" customFormat="1" x14ac:dyDescent="0.35">
      <c r="A51" s="2">
        <v>27</v>
      </c>
      <c r="B51" s="2" t="s">
        <v>6</v>
      </c>
      <c r="C51" s="2">
        <v>151425</v>
      </c>
      <c r="D51" s="2">
        <v>5</v>
      </c>
      <c r="E51" s="2">
        <v>8</v>
      </c>
      <c r="F51" s="2">
        <v>3</v>
      </c>
      <c r="G51" s="2">
        <v>2</v>
      </c>
      <c r="I51" s="2">
        <v>9</v>
      </c>
      <c r="J51" s="2">
        <v>7</v>
      </c>
      <c r="K51" s="2">
        <v>10</v>
      </c>
      <c r="L51" s="2">
        <v>10</v>
      </c>
    </row>
    <row r="52" spans="1:12" x14ac:dyDescent="0.35">
      <c r="A52">
        <v>28</v>
      </c>
      <c r="B52" t="s">
        <v>52</v>
      </c>
      <c r="C52">
        <v>151566</v>
      </c>
      <c r="D52">
        <v>10</v>
      </c>
      <c r="E52">
        <v>10</v>
      </c>
      <c r="F52">
        <v>0</v>
      </c>
      <c r="G52">
        <v>10</v>
      </c>
      <c r="I52" s="2">
        <v>10</v>
      </c>
      <c r="J52" s="2">
        <v>10</v>
      </c>
      <c r="K52" s="2">
        <v>10</v>
      </c>
      <c r="L52" s="2">
        <v>5</v>
      </c>
    </row>
    <row r="53" spans="1:12" x14ac:dyDescent="0.35">
      <c r="A53">
        <v>28</v>
      </c>
      <c r="B53" t="s">
        <v>53</v>
      </c>
      <c r="C53">
        <v>151529</v>
      </c>
      <c r="D53">
        <v>10</v>
      </c>
      <c r="E53">
        <v>10</v>
      </c>
      <c r="F53">
        <v>0</v>
      </c>
      <c r="G53">
        <v>10</v>
      </c>
      <c r="I53" s="2">
        <v>10</v>
      </c>
      <c r="J53" s="2">
        <v>10</v>
      </c>
      <c r="K53" s="2">
        <v>10</v>
      </c>
      <c r="L53" s="2">
        <v>5</v>
      </c>
    </row>
    <row r="54" spans="1:12" s="2" customFormat="1" x14ac:dyDescent="0.35">
      <c r="A54" s="2">
        <v>29</v>
      </c>
      <c r="B54" s="2" t="s">
        <v>54</v>
      </c>
      <c r="C54" s="2">
        <v>151517</v>
      </c>
      <c r="D54" s="2">
        <v>10</v>
      </c>
      <c r="E54" s="2">
        <v>7</v>
      </c>
      <c r="G54" s="2">
        <v>7</v>
      </c>
      <c r="I54" s="2">
        <v>10</v>
      </c>
      <c r="J54" s="2">
        <v>10</v>
      </c>
      <c r="K54" s="2">
        <v>10</v>
      </c>
      <c r="L54" s="2">
        <v>10</v>
      </c>
    </row>
    <row r="55" spans="1:12" s="2" customFormat="1" x14ac:dyDescent="0.35">
      <c r="A55" s="2">
        <v>29</v>
      </c>
      <c r="B55" s="2" t="s">
        <v>55</v>
      </c>
      <c r="C55" s="2">
        <v>151613</v>
      </c>
      <c r="D55" s="2">
        <v>10</v>
      </c>
      <c r="E55" s="2">
        <v>7</v>
      </c>
      <c r="G55" s="2">
        <v>7</v>
      </c>
      <c r="I55" s="2">
        <v>10</v>
      </c>
      <c r="J55" s="2">
        <v>10</v>
      </c>
      <c r="K55" s="2">
        <v>10</v>
      </c>
      <c r="L55" s="2">
        <v>10</v>
      </c>
    </row>
    <row r="56" spans="1:12" x14ac:dyDescent="0.35">
      <c r="A56">
        <v>30</v>
      </c>
      <c r="B56" t="s">
        <v>56</v>
      </c>
      <c r="C56">
        <v>151602</v>
      </c>
      <c r="D56">
        <v>10</v>
      </c>
      <c r="E56">
        <v>10</v>
      </c>
      <c r="F56">
        <v>10</v>
      </c>
      <c r="G56">
        <v>10</v>
      </c>
      <c r="H56">
        <v>8</v>
      </c>
      <c r="I56" s="2">
        <v>10</v>
      </c>
      <c r="J56" s="2">
        <v>10</v>
      </c>
      <c r="K56" s="2">
        <v>9</v>
      </c>
      <c r="L56" s="2">
        <v>10</v>
      </c>
    </row>
    <row r="57" spans="1:12" x14ac:dyDescent="0.35">
      <c r="A57">
        <v>30</v>
      </c>
      <c r="B57" t="s">
        <v>57</v>
      </c>
      <c r="C57">
        <v>151521</v>
      </c>
      <c r="D57" s="2">
        <v>10</v>
      </c>
      <c r="E57">
        <v>10</v>
      </c>
      <c r="F57">
        <v>10</v>
      </c>
      <c r="G57">
        <v>10</v>
      </c>
      <c r="H57">
        <v>8</v>
      </c>
      <c r="I57" s="2">
        <v>10</v>
      </c>
      <c r="J57" s="2">
        <v>10</v>
      </c>
      <c r="K57" s="2">
        <v>9</v>
      </c>
      <c r="L57" s="2">
        <v>10</v>
      </c>
    </row>
    <row r="58" spans="1:12" s="2" customFormat="1" x14ac:dyDescent="0.35">
      <c r="A58" s="2">
        <v>31</v>
      </c>
      <c r="B58" s="2" t="s">
        <v>58</v>
      </c>
      <c r="C58" s="2">
        <v>151547</v>
      </c>
      <c r="D58" s="2">
        <v>7.5</v>
      </c>
      <c r="E58" s="2">
        <v>9</v>
      </c>
      <c r="F58" s="2">
        <v>7</v>
      </c>
      <c r="G58" s="2">
        <v>10</v>
      </c>
      <c r="H58" s="2">
        <v>8</v>
      </c>
      <c r="I58" s="2">
        <v>10</v>
      </c>
      <c r="J58" s="2">
        <v>9</v>
      </c>
      <c r="K58" s="2">
        <v>10</v>
      </c>
      <c r="L58" s="2">
        <v>10</v>
      </c>
    </row>
    <row r="59" spans="1:12" s="2" customFormat="1" x14ac:dyDescent="0.35">
      <c r="A59" s="2">
        <v>31</v>
      </c>
      <c r="B59" s="2" t="s">
        <v>59</v>
      </c>
      <c r="C59" s="2">
        <v>151551</v>
      </c>
      <c r="D59" s="2">
        <v>7.5</v>
      </c>
      <c r="E59" s="2">
        <v>9</v>
      </c>
      <c r="F59" s="2">
        <v>7</v>
      </c>
      <c r="G59" s="2">
        <v>10</v>
      </c>
      <c r="H59" s="2">
        <v>8</v>
      </c>
      <c r="I59" s="2">
        <v>10</v>
      </c>
      <c r="J59" s="2">
        <v>9</v>
      </c>
      <c r="K59" s="2">
        <v>10</v>
      </c>
      <c r="L59" s="2">
        <v>10</v>
      </c>
    </row>
    <row r="60" spans="1:12" x14ac:dyDescent="0.35">
      <c r="A60">
        <v>32</v>
      </c>
      <c r="B60" t="s">
        <v>60</v>
      </c>
      <c r="C60">
        <v>151575</v>
      </c>
      <c r="D60">
        <v>10</v>
      </c>
      <c r="E60">
        <v>9</v>
      </c>
      <c r="F60">
        <v>10</v>
      </c>
      <c r="G60">
        <v>10</v>
      </c>
      <c r="H60">
        <v>9</v>
      </c>
      <c r="I60" s="2">
        <v>10</v>
      </c>
      <c r="J60" s="2">
        <v>9</v>
      </c>
      <c r="K60" s="2">
        <v>10</v>
      </c>
      <c r="L60" s="2">
        <v>10</v>
      </c>
    </row>
    <row r="61" spans="1:12" x14ac:dyDescent="0.35">
      <c r="A61">
        <v>32</v>
      </c>
      <c r="B61" t="s">
        <v>61</v>
      </c>
      <c r="C61">
        <v>151522</v>
      </c>
      <c r="D61">
        <v>10</v>
      </c>
      <c r="E61">
        <v>9</v>
      </c>
      <c r="F61">
        <v>10</v>
      </c>
      <c r="G61">
        <v>10</v>
      </c>
      <c r="H61">
        <v>9</v>
      </c>
      <c r="I61" s="2">
        <v>10</v>
      </c>
      <c r="J61" s="2">
        <v>9</v>
      </c>
      <c r="K61" s="2">
        <v>10</v>
      </c>
      <c r="L61" s="2">
        <v>10</v>
      </c>
    </row>
    <row r="62" spans="1:12" s="2" customFormat="1" x14ac:dyDescent="0.35">
      <c r="A62" s="2">
        <v>33</v>
      </c>
      <c r="B62" s="2" t="s">
        <v>62</v>
      </c>
      <c r="C62" s="2">
        <v>151589</v>
      </c>
      <c r="D62" s="2">
        <v>10</v>
      </c>
      <c r="E62" s="2">
        <v>10</v>
      </c>
      <c r="F62" s="2">
        <v>10</v>
      </c>
      <c r="G62" s="2">
        <v>10</v>
      </c>
      <c r="H62" s="2">
        <v>9</v>
      </c>
      <c r="I62" s="2">
        <v>10</v>
      </c>
      <c r="J62" s="2">
        <v>10</v>
      </c>
      <c r="K62" s="2">
        <v>10</v>
      </c>
      <c r="L62" s="2">
        <v>10</v>
      </c>
    </row>
    <row r="63" spans="1:12" s="2" customFormat="1" x14ac:dyDescent="0.35">
      <c r="A63" s="2">
        <v>33</v>
      </c>
      <c r="B63" s="2" t="s">
        <v>63</v>
      </c>
      <c r="C63" s="2">
        <v>151543</v>
      </c>
      <c r="D63" s="2">
        <v>10</v>
      </c>
      <c r="E63" s="2">
        <v>10</v>
      </c>
      <c r="F63" s="2">
        <v>10</v>
      </c>
      <c r="G63" s="2">
        <v>10</v>
      </c>
      <c r="H63" s="2">
        <v>9</v>
      </c>
      <c r="I63" s="2">
        <v>10</v>
      </c>
      <c r="J63" s="2">
        <v>10</v>
      </c>
      <c r="K63" s="2">
        <v>10</v>
      </c>
      <c r="L63" s="2">
        <v>10</v>
      </c>
    </row>
    <row r="64" spans="1:12" x14ac:dyDescent="0.35">
      <c r="A64">
        <v>34</v>
      </c>
      <c r="B64" t="s">
        <v>64</v>
      </c>
      <c r="C64">
        <v>151599</v>
      </c>
      <c r="D64">
        <v>10</v>
      </c>
      <c r="E64">
        <v>9</v>
      </c>
      <c r="F64">
        <v>10</v>
      </c>
      <c r="G64">
        <v>10</v>
      </c>
      <c r="H64">
        <v>9</v>
      </c>
      <c r="I64" s="2">
        <v>10</v>
      </c>
      <c r="J64" s="2">
        <v>10</v>
      </c>
      <c r="K64" s="2">
        <v>10</v>
      </c>
      <c r="L64" s="2">
        <v>99</v>
      </c>
    </row>
    <row r="65" spans="1:12" x14ac:dyDescent="0.35">
      <c r="A65">
        <v>34</v>
      </c>
      <c r="B65" t="s">
        <v>65</v>
      </c>
      <c r="C65">
        <v>151601</v>
      </c>
      <c r="D65">
        <v>10</v>
      </c>
      <c r="E65">
        <v>9</v>
      </c>
      <c r="F65">
        <v>10</v>
      </c>
      <c r="G65">
        <v>10</v>
      </c>
      <c r="H65">
        <v>9</v>
      </c>
      <c r="I65" s="2">
        <v>10</v>
      </c>
      <c r="J65" s="2">
        <v>10</v>
      </c>
      <c r="K65" s="2">
        <v>10</v>
      </c>
      <c r="L65" s="2">
        <v>99</v>
      </c>
    </row>
    <row r="66" spans="1:12" s="2" customFormat="1" x14ac:dyDescent="0.35">
      <c r="A66" s="2">
        <v>35</v>
      </c>
      <c r="B66" s="2" t="s">
        <v>66</v>
      </c>
      <c r="C66" s="2">
        <v>151580</v>
      </c>
      <c r="D66" s="2">
        <v>7.5</v>
      </c>
      <c r="E66" s="2">
        <v>9</v>
      </c>
      <c r="F66" s="2">
        <v>10</v>
      </c>
      <c r="G66" s="2">
        <v>6</v>
      </c>
      <c r="H66" s="2">
        <v>9</v>
      </c>
    </row>
    <row r="67" spans="1:12" x14ac:dyDescent="0.35">
      <c r="A67">
        <v>36</v>
      </c>
      <c r="B67" t="s">
        <v>67</v>
      </c>
      <c r="C67">
        <v>151250</v>
      </c>
      <c r="D67">
        <v>10</v>
      </c>
      <c r="E67">
        <v>10</v>
      </c>
      <c r="F67">
        <v>10</v>
      </c>
      <c r="G67">
        <v>10</v>
      </c>
      <c r="H67">
        <v>9</v>
      </c>
      <c r="I67" s="2">
        <v>10</v>
      </c>
      <c r="J67" s="2">
        <v>10</v>
      </c>
      <c r="K67" s="2">
        <v>10</v>
      </c>
      <c r="L67" s="2">
        <v>9</v>
      </c>
    </row>
    <row r="68" spans="1:12" s="2" customFormat="1" x14ac:dyDescent="0.35">
      <c r="A68" s="2">
        <v>37</v>
      </c>
      <c r="B68" s="2" t="s">
        <v>68</v>
      </c>
      <c r="C68" s="2">
        <v>151628</v>
      </c>
      <c r="E68" s="2">
        <v>9</v>
      </c>
      <c r="H68" s="2">
        <v>9</v>
      </c>
    </row>
    <row r="69" spans="1:12" x14ac:dyDescent="0.35">
      <c r="A69">
        <v>38</v>
      </c>
      <c r="B69" t="s">
        <v>69</v>
      </c>
      <c r="C69">
        <v>151624</v>
      </c>
      <c r="E69">
        <v>9</v>
      </c>
      <c r="H69">
        <v>9</v>
      </c>
    </row>
    <row r="70" spans="1:12" s="2" customFormat="1" x14ac:dyDescent="0.35">
      <c r="A70" s="2">
        <v>39</v>
      </c>
      <c r="B70" s="2" t="s">
        <v>4</v>
      </c>
      <c r="C70" s="2">
        <v>151263</v>
      </c>
      <c r="D70" s="2">
        <v>10</v>
      </c>
      <c r="E70" s="2">
        <v>9</v>
      </c>
      <c r="F70" s="2">
        <v>0</v>
      </c>
      <c r="G70" s="2">
        <v>8</v>
      </c>
      <c r="H70" s="2">
        <v>9</v>
      </c>
      <c r="I70" s="2">
        <v>10</v>
      </c>
      <c r="J70" s="2">
        <v>10</v>
      </c>
      <c r="K70" s="2">
        <v>9</v>
      </c>
      <c r="L70" s="2">
        <v>10</v>
      </c>
    </row>
    <row r="71" spans="1:12" s="2" customFormat="1" x14ac:dyDescent="0.35">
      <c r="A71" s="2">
        <v>39</v>
      </c>
      <c r="B71" s="2" t="s">
        <v>70</v>
      </c>
      <c r="C71" s="2">
        <v>151216</v>
      </c>
      <c r="D71" s="2">
        <v>10</v>
      </c>
      <c r="E71" s="2">
        <v>9</v>
      </c>
      <c r="F71" s="2">
        <v>0</v>
      </c>
      <c r="G71" s="2">
        <v>8</v>
      </c>
      <c r="H71" s="2">
        <v>9</v>
      </c>
      <c r="I71" s="2">
        <v>10</v>
      </c>
      <c r="J71" s="2">
        <v>10</v>
      </c>
      <c r="K71" s="2">
        <v>9</v>
      </c>
      <c r="L71" s="2">
        <v>10</v>
      </c>
    </row>
    <row r="72" spans="1:12" x14ac:dyDescent="0.35">
      <c r="A72">
        <v>40</v>
      </c>
      <c r="B72" t="s">
        <v>71</v>
      </c>
      <c r="C72">
        <v>151531</v>
      </c>
      <c r="D72">
        <v>10</v>
      </c>
      <c r="E72">
        <v>8</v>
      </c>
      <c r="F72">
        <v>3</v>
      </c>
      <c r="G72">
        <v>9</v>
      </c>
      <c r="H72">
        <v>6</v>
      </c>
      <c r="I72" s="2">
        <v>4</v>
      </c>
      <c r="J72" s="2">
        <v>10</v>
      </c>
      <c r="K72" s="2">
        <v>9</v>
      </c>
      <c r="L72" s="2">
        <v>9</v>
      </c>
    </row>
    <row r="73" spans="1:12" x14ac:dyDescent="0.35">
      <c r="A73">
        <v>40</v>
      </c>
      <c r="B73" t="s">
        <v>123</v>
      </c>
      <c r="C73">
        <v>151537</v>
      </c>
      <c r="D73">
        <v>10</v>
      </c>
      <c r="E73">
        <v>8</v>
      </c>
      <c r="F73">
        <v>3</v>
      </c>
      <c r="G73">
        <v>9</v>
      </c>
      <c r="H73">
        <v>6</v>
      </c>
      <c r="I73" s="2">
        <v>4</v>
      </c>
      <c r="J73" s="2">
        <v>10</v>
      </c>
      <c r="K73" s="2">
        <v>9</v>
      </c>
      <c r="L73" s="2">
        <v>9</v>
      </c>
    </row>
    <row r="74" spans="1:12" s="2" customFormat="1" x14ac:dyDescent="0.35">
      <c r="A74" s="2">
        <v>41</v>
      </c>
      <c r="B74" s="2" t="s">
        <v>2</v>
      </c>
      <c r="C74" s="2">
        <v>151419</v>
      </c>
      <c r="D74" s="2">
        <v>10</v>
      </c>
      <c r="E74" s="2">
        <v>10</v>
      </c>
      <c r="F74" s="2">
        <v>10</v>
      </c>
      <c r="G74" s="2">
        <v>10</v>
      </c>
      <c r="H74" s="2">
        <v>6</v>
      </c>
      <c r="I74" s="2">
        <v>8</v>
      </c>
      <c r="J74" s="2">
        <v>10</v>
      </c>
      <c r="K74" s="2">
        <v>9</v>
      </c>
      <c r="L74" s="2">
        <v>9</v>
      </c>
    </row>
    <row r="75" spans="1:12" s="2" customFormat="1" x14ac:dyDescent="0.35">
      <c r="A75" s="2">
        <v>41</v>
      </c>
      <c r="B75" s="2" t="s">
        <v>72</v>
      </c>
      <c r="C75" s="2">
        <v>151420</v>
      </c>
      <c r="D75" s="2">
        <v>10</v>
      </c>
      <c r="E75" s="2">
        <v>10</v>
      </c>
      <c r="F75" s="2">
        <v>10</v>
      </c>
      <c r="G75" s="2">
        <v>10</v>
      </c>
      <c r="H75" s="2">
        <v>6</v>
      </c>
      <c r="I75" s="2">
        <v>8</v>
      </c>
      <c r="J75" s="2">
        <v>10</v>
      </c>
      <c r="K75" s="2">
        <v>9</v>
      </c>
      <c r="L75" s="2">
        <v>9</v>
      </c>
    </row>
    <row r="76" spans="1:12" x14ac:dyDescent="0.35">
      <c r="A76">
        <v>42</v>
      </c>
      <c r="B76" t="s">
        <v>73</v>
      </c>
      <c r="C76">
        <v>151398</v>
      </c>
      <c r="D76">
        <v>7.5</v>
      </c>
      <c r="E76">
        <v>10</v>
      </c>
      <c r="G76">
        <v>8</v>
      </c>
      <c r="H76">
        <v>5</v>
      </c>
      <c r="I76" s="2">
        <v>10</v>
      </c>
    </row>
    <row r="77" spans="1:12" x14ac:dyDescent="0.35">
      <c r="A77">
        <v>42</v>
      </c>
      <c r="B77" t="s">
        <v>74</v>
      </c>
      <c r="C77">
        <v>151510</v>
      </c>
      <c r="D77">
        <v>7.5</v>
      </c>
      <c r="E77">
        <v>10</v>
      </c>
      <c r="G77">
        <v>8</v>
      </c>
      <c r="H77">
        <v>5</v>
      </c>
      <c r="I77" s="2">
        <v>10</v>
      </c>
    </row>
    <row r="78" spans="1:12" s="2" customFormat="1" x14ac:dyDescent="0.35">
      <c r="A78" s="2">
        <v>43</v>
      </c>
      <c r="B78" s="2" t="s">
        <v>75</v>
      </c>
      <c r="C78" s="2">
        <v>151553</v>
      </c>
      <c r="D78" s="2">
        <v>7.5</v>
      </c>
      <c r="E78" s="2">
        <v>9</v>
      </c>
      <c r="F78" s="2">
        <v>10</v>
      </c>
      <c r="G78" s="2">
        <v>10</v>
      </c>
      <c r="H78" s="2">
        <v>9</v>
      </c>
      <c r="I78" s="2">
        <v>10</v>
      </c>
      <c r="J78" s="2">
        <v>10</v>
      </c>
      <c r="K78" s="2">
        <v>8</v>
      </c>
      <c r="L78" s="2">
        <v>9</v>
      </c>
    </row>
    <row r="79" spans="1:12" s="2" customFormat="1" x14ac:dyDescent="0.35">
      <c r="A79" s="2">
        <v>43</v>
      </c>
      <c r="B79" s="2" t="s">
        <v>76</v>
      </c>
      <c r="C79" s="2">
        <v>151604</v>
      </c>
      <c r="D79" s="2">
        <v>7.5</v>
      </c>
      <c r="E79" s="2">
        <v>9</v>
      </c>
      <c r="F79" s="2">
        <v>10</v>
      </c>
      <c r="G79" s="2">
        <v>10</v>
      </c>
      <c r="H79" s="2">
        <v>9</v>
      </c>
      <c r="I79" s="2">
        <v>10</v>
      </c>
      <c r="J79" s="2">
        <v>10</v>
      </c>
      <c r="K79" s="2">
        <v>8</v>
      </c>
      <c r="L79" s="2">
        <v>9</v>
      </c>
    </row>
    <row r="80" spans="1:12" x14ac:dyDescent="0.35">
      <c r="A80">
        <v>44</v>
      </c>
      <c r="B80" t="s">
        <v>77</v>
      </c>
      <c r="C80">
        <v>151574</v>
      </c>
      <c r="D80">
        <v>10</v>
      </c>
      <c r="E80">
        <v>10</v>
      </c>
      <c r="F80">
        <v>10</v>
      </c>
      <c r="G80">
        <v>10</v>
      </c>
      <c r="H80">
        <v>8</v>
      </c>
      <c r="I80" s="2">
        <v>10</v>
      </c>
      <c r="J80" s="2">
        <v>10</v>
      </c>
      <c r="K80" s="2">
        <v>9</v>
      </c>
      <c r="L80" s="2">
        <v>10</v>
      </c>
    </row>
    <row r="81" spans="1:12" x14ac:dyDescent="0.35">
      <c r="A81">
        <v>44</v>
      </c>
      <c r="B81" t="s">
        <v>78</v>
      </c>
      <c r="C81">
        <v>151593</v>
      </c>
      <c r="D81">
        <v>10</v>
      </c>
      <c r="E81">
        <v>10</v>
      </c>
      <c r="F81">
        <v>10</v>
      </c>
      <c r="G81">
        <v>10</v>
      </c>
      <c r="H81">
        <v>8</v>
      </c>
      <c r="I81" s="2">
        <v>10</v>
      </c>
      <c r="J81" s="2">
        <v>10</v>
      </c>
      <c r="K81" s="2">
        <v>9</v>
      </c>
      <c r="L81" s="2">
        <v>10</v>
      </c>
    </row>
    <row r="82" spans="1:12" s="2" customFormat="1" x14ac:dyDescent="0.35">
      <c r="A82" s="2">
        <v>45</v>
      </c>
      <c r="B82" s="2" t="s">
        <v>0</v>
      </c>
      <c r="C82" s="2">
        <v>151368</v>
      </c>
      <c r="D82" s="2">
        <v>10</v>
      </c>
      <c r="E82" s="2">
        <v>10</v>
      </c>
      <c r="F82" s="2">
        <v>10</v>
      </c>
      <c r="G82" s="2">
        <v>8</v>
      </c>
      <c r="H82" s="2">
        <v>8</v>
      </c>
      <c r="I82" s="2">
        <v>10</v>
      </c>
      <c r="J82" s="2">
        <v>9</v>
      </c>
      <c r="K82" s="2">
        <v>8</v>
      </c>
      <c r="L82" s="2">
        <v>9</v>
      </c>
    </row>
    <row r="83" spans="1:12" x14ac:dyDescent="0.35">
      <c r="A83">
        <v>46</v>
      </c>
      <c r="B83" t="s">
        <v>7</v>
      </c>
      <c r="C83">
        <v>151430</v>
      </c>
      <c r="E83">
        <v>10</v>
      </c>
      <c r="F83">
        <v>10</v>
      </c>
      <c r="G83">
        <v>10</v>
      </c>
      <c r="H83">
        <v>8</v>
      </c>
      <c r="I83" s="2">
        <v>9</v>
      </c>
      <c r="J83" s="2">
        <v>10</v>
      </c>
      <c r="K83" s="2">
        <v>8</v>
      </c>
      <c r="L83" s="2">
        <v>8</v>
      </c>
    </row>
    <row r="84" spans="1:12" x14ac:dyDescent="0.35">
      <c r="A84">
        <v>46</v>
      </c>
      <c r="B84" t="s">
        <v>79</v>
      </c>
      <c r="C84">
        <v>151474</v>
      </c>
      <c r="E84">
        <v>10</v>
      </c>
      <c r="F84">
        <v>10</v>
      </c>
      <c r="G84">
        <v>10</v>
      </c>
      <c r="H84">
        <v>9</v>
      </c>
      <c r="I84" s="2">
        <v>9</v>
      </c>
      <c r="J84" s="2">
        <v>10</v>
      </c>
      <c r="K84" s="2">
        <v>8</v>
      </c>
      <c r="L84" s="2">
        <v>8</v>
      </c>
    </row>
    <row r="85" spans="1:12" s="2" customFormat="1" x14ac:dyDescent="0.35">
      <c r="A85" s="2">
        <v>47</v>
      </c>
      <c r="B85" s="2" t="s">
        <v>80</v>
      </c>
      <c r="C85" s="2">
        <v>151483</v>
      </c>
      <c r="D85" s="2">
        <v>10</v>
      </c>
      <c r="E85" s="2">
        <v>10</v>
      </c>
      <c r="F85" s="2">
        <v>10</v>
      </c>
      <c r="G85" s="2">
        <v>10</v>
      </c>
      <c r="H85" s="2">
        <v>9</v>
      </c>
      <c r="I85" s="2">
        <v>9</v>
      </c>
      <c r="J85" s="2">
        <v>10</v>
      </c>
      <c r="K85" s="2">
        <v>8</v>
      </c>
      <c r="L85" s="2">
        <v>8</v>
      </c>
    </row>
    <row r="86" spans="1:12" s="2" customFormat="1" x14ac:dyDescent="0.35">
      <c r="A86" s="2">
        <v>47</v>
      </c>
      <c r="B86" s="2" t="s">
        <v>87</v>
      </c>
      <c r="C86" s="2">
        <v>151460</v>
      </c>
      <c r="D86" s="2">
        <v>10</v>
      </c>
      <c r="E86" s="2">
        <v>10</v>
      </c>
      <c r="F86" s="2">
        <v>10</v>
      </c>
      <c r="G86" s="2">
        <v>10</v>
      </c>
      <c r="H86" s="2">
        <v>9</v>
      </c>
      <c r="I86" s="2">
        <v>9</v>
      </c>
      <c r="J86" s="2">
        <v>10</v>
      </c>
      <c r="K86" s="2">
        <v>8</v>
      </c>
      <c r="L86" s="2">
        <v>8</v>
      </c>
    </row>
    <row r="87" spans="1:12" x14ac:dyDescent="0.35">
      <c r="A87">
        <v>48</v>
      </c>
      <c r="B87" t="s">
        <v>81</v>
      </c>
      <c r="C87">
        <v>151306</v>
      </c>
      <c r="D87">
        <v>10</v>
      </c>
      <c r="E87">
        <v>9</v>
      </c>
      <c r="F87">
        <v>10</v>
      </c>
      <c r="G87">
        <v>6</v>
      </c>
      <c r="H87">
        <v>8</v>
      </c>
      <c r="I87" s="2">
        <v>10</v>
      </c>
      <c r="J87" s="2">
        <v>9</v>
      </c>
      <c r="K87" s="2">
        <v>7</v>
      </c>
      <c r="L87" s="2">
        <v>10</v>
      </c>
    </row>
    <row r="88" spans="1:12" x14ac:dyDescent="0.35">
      <c r="A88">
        <v>48</v>
      </c>
      <c r="B88" t="s">
        <v>82</v>
      </c>
      <c r="C88">
        <v>151363</v>
      </c>
      <c r="D88">
        <v>10</v>
      </c>
      <c r="E88">
        <v>9</v>
      </c>
      <c r="F88">
        <v>10</v>
      </c>
      <c r="G88">
        <v>6</v>
      </c>
      <c r="H88">
        <v>8</v>
      </c>
      <c r="I88" s="2">
        <v>10</v>
      </c>
      <c r="J88" s="2">
        <v>9</v>
      </c>
      <c r="K88" s="2">
        <v>7</v>
      </c>
      <c r="L88" s="2">
        <v>10</v>
      </c>
    </row>
    <row r="89" spans="1:12" s="2" customFormat="1" x14ac:dyDescent="0.35">
      <c r="A89" s="2">
        <v>49</v>
      </c>
      <c r="B89" s="2" t="s">
        <v>83</v>
      </c>
      <c r="C89" s="2">
        <v>151174</v>
      </c>
      <c r="D89" s="2">
        <v>10</v>
      </c>
      <c r="E89" s="2">
        <v>10</v>
      </c>
      <c r="F89" s="2">
        <v>10</v>
      </c>
      <c r="G89" s="2">
        <v>10</v>
      </c>
      <c r="H89" s="2">
        <v>9</v>
      </c>
      <c r="I89" s="2">
        <v>10</v>
      </c>
      <c r="J89" s="2">
        <v>10</v>
      </c>
      <c r="K89" s="2">
        <v>9</v>
      </c>
      <c r="L89" s="2">
        <v>10</v>
      </c>
    </row>
    <row r="90" spans="1:12" x14ac:dyDescent="0.35">
      <c r="A90">
        <v>50</v>
      </c>
      <c r="B90" t="s">
        <v>84</v>
      </c>
      <c r="C90">
        <v>151514</v>
      </c>
      <c r="D90">
        <v>10</v>
      </c>
      <c r="E90">
        <v>9</v>
      </c>
      <c r="F90">
        <v>10</v>
      </c>
      <c r="G90">
        <v>9</v>
      </c>
      <c r="H90">
        <v>8</v>
      </c>
      <c r="I90" s="2">
        <v>10</v>
      </c>
      <c r="J90" s="2">
        <v>9</v>
      </c>
      <c r="K90" s="2">
        <v>8</v>
      </c>
      <c r="L90" s="2">
        <v>9</v>
      </c>
    </row>
    <row r="91" spans="1:12" x14ac:dyDescent="0.35">
      <c r="A91">
        <v>50</v>
      </c>
      <c r="B91" t="s">
        <v>85</v>
      </c>
      <c r="C91">
        <v>151480</v>
      </c>
      <c r="D91">
        <v>10</v>
      </c>
      <c r="E91">
        <v>9</v>
      </c>
      <c r="F91">
        <v>10</v>
      </c>
      <c r="G91">
        <v>9</v>
      </c>
      <c r="H91">
        <v>8</v>
      </c>
      <c r="I91" s="2">
        <v>10</v>
      </c>
      <c r="J91" s="2">
        <v>9</v>
      </c>
      <c r="K91" s="2">
        <v>8</v>
      </c>
      <c r="L91" s="2">
        <v>9</v>
      </c>
    </row>
    <row r="92" spans="1:12" s="2" customFormat="1" x14ac:dyDescent="0.35">
      <c r="A92" s="2">
        <v>51</v>
      </c>
      <c r="B92" s="2" t="s">
        <v>86</v>
      </c>
      <c r="C92" s="2">
        <v>151184</v>
      </c>
      <c r="D92" s="2">
        <v>7.5</v>
      </c>
      <c r="E92" s="2">
        <v>9</v>
      </c>
      <c r="F92" s="2">
        <v>6</v>
      </c>
      <c r="G92" s="2">
        <v>6</v>
      </c>
      <c r="H92" s="2">
        <v>7</v>
      </c>
      <c r="I92" s="2">
        <v>10</v>
      </c>
      <c r="J92" s="2">
        <v>10</v>
      </c>
      <c r="K92" s="2">
        <v>9</v>
      </c>
      <c r="L92" s="2">
        <v>10</v>
      </c>
    </row>
    <row r="93" spans="1:12" s="2" customFormat="1" x14ac:dyDescent="0.35">
      <c r="A93" s="2">
        <v>51</v>
      </c>
      <c r="B93" s="2" t="s">
        <v>88</v>
      </c>
      <c r="C93" s="2">
        <v>151172</v>
      </c>
      <c r="D93" s="2">
        <v>7.5</v>
      </c>
      <c r="E93" s="2">
        <v>9</v>
      </c>
      <c r="F93" s="2">
        <v>6</v>
      </c>
      <c r="G93" s="2">
        <v>6</v>
      </c>
      <c r="H93" s="2">
        <v>7</v>
      </c>
      <c r="I93" s="2">
        <v>10</v>
      </c>
      <c r="J93" s="2">
        <v>10</v>
      </c>
      <c r="K93" s="2">
        <v>9</v>
      </c>
      <c r="L93" s="2">
        <v>10</v>
      </c>
    </row>
    <row r="94" spans="1:12" x14ac:dyDescent="0.35">
      <c r="A94">
        <v>52</v>
      </c>
      <c r="B94" t="s">
        <v>89</v>
      </c>
      <c r="C94">
        <v>151455</v>
      </c>
    </row>
    <row r="95" spans="1:12" s="2" customFormat="1" ht="16.5" customHeight="1" x14ac:dyDescent="0.35">
      <c r="A95" s="2">
        <v>53</v>
      </c>
      <c r="B95" s="2" t="s">
        <v>90</v>
      </c>
      <c r="C95" s="2">
        <v>151540</v>
      </c>
      <c r="D95" s="2">
        <v>10</v>
      </c>
      <c r="G95" s="2">
        <v>9</v>
      </c>
      <c r="H95" s="2">
        <v>0</v>
      </c>
      <c r="L95" s="2">
        <v>8</v>
      </c>
    </row>
    <row r="96" spans="1:12" s="2" customFormat="1" x14ac:dyDescent="0.35">
      <c r="A96" s="2">
        <v>53</v>
      </c>
      <c r="B96" s="2" t="s">
        <v>91</v>
      </c>
      <c r="C96" s="2">
        <v>151519</v>
      </c>
      <c r="D96" s="2">
        <v>10</v>
      </c>
      <c r="G96" s="2">
        <v>9</v>
      </c>
      <c r="H96" s="2">
        <v>0</v>
      </c>
      <c r="L96" s="2">
        <v>8</v>
      </c>
    </row>
    <row r="97" spans="1:12" x14ac:dyDescent="0.35">
      <c r="A97">
        <v>54</v>
      </c>
      <c r="B97" t="s">
        <v>92</v>
      </c>
      <c r="C97">
        <v>151570</v>
      </c>
      <c r="D97">
        <v>7.5</v>
      </c>
      <c r="E97">
        <v>0</v>
      </c>
      <c r="F97">
        <v>7</v>
      </c>
      <c r="G97">
        <v>10</v>
      </c>
      <c r="H97">
        <v>7</v>
      </c>
      <c r="I97">
        <v>10</v>
      </c>
    </row>
    <row r="98" spans="1:12" s="2" customFormat="1" x14ac:dyDescent="0.35">
      <c r="A98" s="2">
        <v>55</v>
      </c>
      <c r="B98" s="2" t="s">
        <v>93</v>
      </c>
      <c r="C98" s="2">
        <v>151621</v>
      </c>
      <c r="D98" s="2">
        <v>5</v>
      </c>
      <c r="E98" s="2">
        <v>8</v>
      </c>
      <c r="F98" s="2">
        <v>10</v>
      </c>
      <c r="G98" s="2">
        <v>7</v>
      </c>
      <c r="H98" s="2">
        <v>9</v>
      </c>
      <c r="I98" s="2">
        <v>5</v>
      </c>
      <c r="J98" s="2">
        <v>10</v>
      </c>
      <c r="K98" s="2">
        <v>9</v>
      </c>
      <c r="L98" s="2">
        <v>9</v>
      </c>
    </row>
    <row r="99" spans="1:12" s="2" customFormat="1" x14ac:dyDescent="0.35">
      <c r="A99" s="2">
        <v>55</v>
      </c>
      <c r="B99" s="2" t="s">
        <v>94</v>
      </c>
      <c r="C99" s="2">
        <v>151617</v>
      </c>
      <c r="D99" s="2">
        <v>5</v>
      </c>
      <c r="E99" s="2">
        <v>8</v>
      </c>
      <c r="F99" s="2">
        <v>10</v>
      </c>
      <c r="G99" s="2">
        <v>7</v>
      </c>
      <c r="H99" s="2">
        <v>9</v>
      </c>
      <c r="I99" s="2">
        <v>5</v>
      </c>
      <c r="J99" s="2">
        <v>10</v>
      </c>
      <c r="K99" s="2">
        <v>9</v>
      </c>
      <c r="L99" s="2">
        <v>9</v>
      </c>
    </row>
    <row r="100" spans="1:12" x14ac:dyDescent="0.35">
      <c r="A100">
        <v>56</v>
      </c>
      <c r="B100" t="s">
        <v>95</v>
      </c>
      <c r="C100">
        <v>151518</v>
      </c>
      <c r="D100">
        <v>10</v>
      </c>
      <c r="E100">
        <v>10</v>
      </c>
      <c r="F100">
        <v>8</v>
      </c>
      <c r="G100">
        <v>10</v>
      </c>
      <c r="H100">
        <v>9</v>
      </c>
      <c r="I100" s="2">
        <v>10</v>
      </c>
      <c r="J100" s="2">
        <v>10</v>
      </c>
      <c r="K100">
        <v>10</v>
      </c>
      <c r="L100" s="2">
        <v>10</v>
      </c>
    </row>
    <row r="101" spans="1:12" x14ac:dyDescent="0.35">
      <c r="A101">
        <v>56</v>
      </c>
      <c r="B101" t="s">
        <v>96</v>
      </c>
      <c r="C101">
        <v>151525</v>
      </c>
      <c r="D101">
        <v>10</v>
      </c>
      <c r="E101">
        <v>10</v>
      </c>
      <c r="F101">
        <v>8</v>
      </c>
      <c r="G101">
        <v>10</v>
      </c>
      <c r="H101">
        <v>9</v>
      </c>
      <c r="I101" s="2">
        <v>10</v>
      </c>
      <c r="J101" s="2">
        <v>10</v>
      </c>
      <c r="K101" s="2">
        <v>10</v>
      </c>
      <c r="L101" s="2">
        <v>10</v>
      </c>
    </row>
    <row r="102" spans="1:12" s="2" customFormat="1" x14ac:dyDescent="0.35">
      <c r="A102" s="2">
        <v>57</v>
      </c>
      <c r="B102" s="2" t="s">
        <v>97</v>
      </c>
      <c r="C102" s="2">
        <v>15945</v>
      </c>
      <c r="D102" s="2">
        <v>7.5</v>
      </c>
      <c r="E102" s="2">
        <v>8</v>
      </c>
      <c r="F102" s="2">
        <v>7</v>
      </c>
      <c r="G102" s="2">
        <v>1</v>
      </c>
      <c r="H102" s="2">
        <v>8</v>
      </c>
      <c r="I102" s="2">
        <v>10</v>
      </c>
      <c r="J102" s="2">
        <v>9</v>
      </c>
      <c r="K102" s="2">
        <v>9</v>
      </c>
      <c r="L102" s="2">
        <v>9</v>
      </c>
    </row>
    <row r="103" spans="1:12" x14ac:dyDescent="0.35">
      <c r="A103">
        <v>58</v>
      </c>
      <c r="B103" t="s">
        <v>98</v>
      </c>
      <c r="C103">
        <v>151428</v>
      </c>
      <c r="D103">
        <v>10</v>
      </c>
      <c r="E103">
        <v>10</v>
      </c>
      <c r="F103">
        <v>8</v>
      </c>
      <c r="G103">
        <v>10</v>
      </c>
      <c r="H103">
        <v>8</v>
      </c>
      <c r="I103" s="2">
        <v>9</v>
      </c>
      <c r="J103" s="2">
        <v>10</v>
      </c>
      <c r="K103" s="2">
        <v>9</v>
      </c>
      <c r="L103" s="2">
        <v>8</v>
      </c>
    </row>
    <row r="104" spans="1:12" s="2" customFormat="1" x14ac:dyDescent="0.35">
      <c r="A104" s="2">
        <v>59</v>
      </c>
      <c r="B104" s="2" t="s">
        <v>99</v>
      </c>
      <c r="C104" s="2">
        <v>151438</v>
      </c>
      <c r="D104" s="2">
        <v>10</v>
      </c>
      <c r="E104" s="2">
        <v>10</v>
      </c>
      <c r="F104" s="2">
        <v>10</v>
      </c>
      <c r="G104" s="2">
        <v>10</v>
      </c>
      <c r="H104" s="2">
        <v>9</v>
      </c>
      <c r="I104" s="2">
        <v>9</v>
      </c>
      <c r="J104" s="2">
        <v>10</v>
      </c>
      <c r="K104" s="2">
        <v>9</v>
      </c>
      <c r="L104" s="2">
        <v>10</v>
      </c>
    </row>
    <row r="105" spans="1:12" s="2" customFormat="1" x14ac:dyDescent="0.35">
      <c r="A105" s="2">
        <v>59</v>
      </c>
      <c r="B105" s="2" t="s">
        <v>100</v>
      </c>
      <c r="C105" s="2">
        <v>151469</v>
      </c>
      <c r="D105" s="2">
        <v>10</v>
      </c>
      <c r="E105" s="2">
        <v>10</v>
      </c>
      <c r="F105" s="2">
        <v>10</v>
      </c>
      <c r="G105" s="2">
        <v>10</v>
      </c>
      <c r="H105" s="2">
        <v>9</v>
      </c>
      <c r="I105" s="2">
        <v>9</v>
      </c>
      <c r="J105" s="2">
        <v>10</v>
      </c>
      <c r="K105" s="2">
        <v>9</v>
      </c>
      <c r="L105" s="2">
        <v>10</v>
      </c>
    </row>
    <row r="106" spans="1:12" x14ac:dyDescent="0.35">
      <c r="A106">
        <v>60</v>
      </c>
      <c r="B106" t="s">
        <v>101</v>
      </c>
      <c r="C106" s="1" t="s">
        <v>102</v>
      </c>
      <c r="J106" s="2">
        <v>10</v>
      </c>
    </row>
    <row r="107" spans="1:12" x14ac:dyDescent="0.35">
      <c r="A107">
        <v>60</v>
      </c>
      <c r="B107" t="s">
        <v>103</v>
      </c>
      <c r="C107" s="1" t="s">
        <v>104</v>
      </c>
      <c r="J107" s="2">
        <v>10</v>
      </c>
    </row>
    <row r="108" spans="1:12" s="2" customFormat="1" x14ac:dyDescent="0.35">
      <c r="A108" s="2">
        <v>61</v>
      </c>
      <c r="B108" s="2" t="s">
        <v>105</v>
      </c>
      <c r="C108" s="2">
        <v>151302</v>
      </c>
      <c r="D108" s="2">
        <v>10</v>
      </c>
      <c r="E108" s="2">
        <v>10</v>
      </c>
      <c r="F108" s="2">
        <v>10</v>
      </c>
      <c r="G108" s="2">
        <v>10</v>
      </c>
      <c r="I108" s="2">
        <v>10</v>
      </c>
      <c r="J108" s="2">
        <v>10</v>
      </c>
      <c r="K108" s="2">
        <v>9</v>
      </c>
      <c r="L108" s="2">
        <v>10</v>
      </c>
    </row>
    <row r="109" spans="1:12" s="2" customFormat="1" x14ac:dyDescent="0.35">
      <c r="A109" s="2">
        <v>61</v>
      </c>
      <c r="B109" s="2" t="s">
        <v>106</v>
      </c>
      <c r="C109" s="2">
        <v>151286</v>
      </c>
      <c r="D109" s="2">
        <v>10</v>
      </c>
      <c r="E109" s="2">
        <v>10</v>
      </c>
      <c r="F109" s="2">
        <v>10</v>
      </c>
      <c r="G109" s="2">
        <v>10</v>
      </c>
      <c r="I109" s="2">
        <v>10</v>
      </c>
      <c r="J109" s="2">
        <v>10</v>
      </c>
      <c r="K109" s="2">
        <v>9</v>
      </c>
      <c r="L109" s="2">
        <v>10</v>
      </c>
    </row>
    <row r="110" spans="1:12" x14ac:dyDescent="0.35">
      <c r="A110">
        <v>62</v>
      </c>
      <c r="B110" t="s">
        <v>107</v>
      </c>
      <c r="C110">
        <v>15871</v>
      </c>
      <c r="D110">
        <v>10</v>
      </c>
      <c r="E110">
        <v>10</v>
      </c>
      <c r="F110">
        <v>10</v>
      </c>
      <c r="G110">
        <v>10</v>
      </c>
      <c r="H110">
        <v>8</v>
      </c>
      <c r="I110" s="2">
        <v>10</v>
      </c>
      <c r="J110" s="2">
        <v>10</v>
      </c>
      <c r="K110" s="2">
        <v>10</v>
      </c>
      <c r="L110" s="2">
        <v>10</v>
      </c>
    </row>
    <row r="111" spans="1:12" x14ac:dyDescent="0.35">
      <c r="A111">
        <v>62</v>
      </c>
      <c r="B111" t="s">
        <v>108</v>
      </c>
      <c r="C111">
        <v>15764</v>
      </c>
      <c r="D111">
        <v>10</v>
      </c>
      <c r="E111">
        <v>10</v>
      </c>
      <c r="F111">
        <v>10</v>
      </c>
      <c r="G111">
        <v>10</v>
      </c>
      <c r="H111">
        <v>8</v>
      </c>
      <c r="I111" s="2">
        <v>10</v>
      </c>
      <c r="J111" s="2">
        <v>10</v>
      </c>
      <c r="K111" s="2">
        <v>10</v>
      </c>
      <c r="L111" s="2">
        <v>10</v>
      </c>
    </row>
    <row r="112" spans="1:12" s="2" customFormat="1" x14ac:dyDescent="0.35">
      <c r="A112" s="2">
        <v>63</v>
      </c>
      <c r="B112" s="2" t="s">
        <v>109</v>
      </c>
      <c r="C112" s="2">
        <v>151373</v>
      </c>
      <c r="D112" s="2">
        <v>10</v>
      </c>
      <c r="E112" s="2">
        <v>10</v>
      </c>
      <c r="F112" s="2">
        <v>10</v>
      </c>
      <c r="G112" s="2">
        <v>10</v>
      </c>
      <c r="H112" s="2">
        <v>9</v>
      </c>
      <c r="I112" s="2">
        <v>9</v>
      </c>
      <c r="J112" s="2">
        <v>10</v>
      </c>
      <c r="K112" s="2">
        <v>9</v>
      </c>
      <c r="L112" s="2">
        <v>10</v>
      </c>
    </row>
    <row r="113" spans="1:12" x14ac:dyDescent="0.35">
      <c r="A113">
        <v>64</v>
      </c>
      <c r="B113" t="s">
        <v>110</v>
      </c>
      <c r="C113">
        <v>151439</v>
      </c>
      <c r="D113">
        <v>10</v>
      </c>
      <c r="E113">
        <v>8</v>
      </c>
      <c r="F113">
        <v>10</v>
      </c>
      <c r="G113">
        <v>10</v>
      </c>
      <c r="H113">
        <v>8</v>
      </c>
      <c r="I113" s="2">
        <v>10</v>
      </c>
      <c r="J113" s="2">
        <v>10</v>
      </c>
      <c r="K113" s="2">
        <v>9</v>
      </c>
      <c r="L113" s="2">
        <v>7</v>
      </c>
    </row>
    <row r="114" spans="1:12" s="2" customFormat="1" x14ac:dyDescent="0.35">
      <c r="A114" s="2">
        <v>65</v>
      </c>
      <c r="B114" s="2" t="s">
        <v>111</v>
      </c>
      <c r="C114" s="2">
        <v>151579</v>
      </c>
      <c r="D114" s="2">
        <v>10</v>
      </c>
      <c r="E114" s="2">
        <v>10</v>
      </c>
      <c r="F114" s="2">
        <v>7</v>
      </c>
      <c r="G114" s="2">
        <v>10</v>
      </c>
      <c r="H114" s="2">
        <v>9</v>
      </c>
      <c r="I114" s="2">
        <v>10</v>
      </c>
      <c r="J114" s="2">
        <v>10</v>
      </c>
      <c r="L114" s="2">
        <v>10</v>
      </c>
    </row>
    <row r="115" spans="1:12" s="2" customFormat="1" x14ac:dyDescent="0.35">
      <c r="A115" s="2">
        <v>65</v>
      </c>
      <c r="B115" s="2" t="s">
        <v>112</v>
      </c>
      <c r="C115" s="2">
        <v>151568</v>
      </c>
      <c r="D115" s="2">
        <v>10</v>
      </c>
      <c r="E115" s="2">
        <v>10</v>
      </c>
      <c r="F115" s="2">
        <v>7</v>
      </c>
      <c r="G115" s="2">
        <v>10</v>
      </c>
      <c r="H115" s="2">
        <v>9</v>
      </c>
      <c r="I115" s="2">
        <v>10</v>
      </c>
      <c r="J115" s="2">
        <v>10</v>
      </c>
      <c r="L115" s="2">
        <v>10</v>
      </c>
    </row>
    <row r="116" spans="1:12" x14ac:dyDescent="0.35">
      <c r="A116">
        <v>66</v>
      </c>
      <c r="B116" t="s">
        <v>113</v>
      </c>
      <c r="C116">
        <v>151284</v>
      </c>
      <c r="D116">
        <v>10</v>
      </c>
      <c r="E116">
        <v>9</v>
      </c>
      <c r="F116">
        <v>10</v>
      </c>
      <c r="G116">
        <v>6</v>
      </c>
      <c r="H116">
        <v>8</v>
      </c>
      <c r="I116" s="2">
        <v>10</v>
      </c>
      <c r="J116" s="2">
        <v>10</v>
      </c>
      <c r="K116" s="2">
        <v>7</v>
      </c>
      <c r="L116" s="2">
        <v>9</v>
      </c>
    </row>
    <row r="117" spans="1:12" x14ac:dyDescent="0.35">
      <c r="A117">
        <v>66</v>
      </c>
      <c r="B117" t="s">
        <v>114</v>
      </c>
      <c r="C117">
        <v>151355</v>
      </c>
      <c r="D117">
        <v>10</v>
      </c>
      <c r="E117">
        <v>9</v>
      </c>
      <c r="F117">
        <v>10</v>
      </c>
      <c r="G117">
        <v>6</v>
      </c>
      <c r="H117">
        <v>8</v>
      </c>
      <c r="I117" s="2">
        <v>10</v>
      </c>
      <c r="J117" s="2">
        <v>10</v>
      </c>
      <c r="K117" s="2">
        <v>7</v>
      </c>
      <c r="L117" s="2">
        <v>9</v>
      </c>
    </row>
    <row r="118" spans="1:12" s="2" customFormat="1" x14ac:dyDescent="0.35">
      <c r="A118" s="2">
        <v>67</v>
      </c>
      <c r="B118" s="2" t="s">
        <v>115</v>
      </c>
      <c r="C118" s="2">
        <v>151632</v>
      </c>
      <c r="D118" s="2">
        <v>10</v>
      </c>
      <c r="E118" s="2">
        <v>10</v>
      </c>
      <c r="F118" s="2">
        <v>10</v>
      </c>
      <c r="G118" s="2">
        <v>7</v>
      </c>
      <c r="H118" s="2">
        <v>7</v>
      </c>
    </row>
    <row r="119" spans="1:12" s="2" customFormat="1" x14ac:dyDescent="0.35">
      <c r="A119" s="2">
        <v>67</v>
      </c>
      <c r="B119" s="2" t="s">
        <v>116</v>
      </c>
      <c r="C119" s="2">
        <v>151546</v>
      </c>
      <c r="D119" s="2">
        <v>10</v>
      </c>
      <c r="E119" s="2">
        <v>10</v>
      </c>
      <c r="F119" s="2">
        <v>10</v>
      </c>
      <c r="G119" s="2">
        <v>7</v>
      </c>
      <c r="H119" s="2">
        <v>7</v>
      </c>
    </row>
    <row r="120" spans="1:12" x14ac:dyDescent="0.35">
      <c r="A120">
        <v>68</v>
      </c>
      <c r="B120" t="s">
        <v>117</v>
      </c>
      <c r="C120">
        <v>151132</v>
      </c>
      <c r="D120">
        <v>7.5</v>
      </c>
      <c r="E120">
        <v>9</v>
      </c>
      <c r="F120">
        <v>10</v>
      </c>
      <c r="G120">
        <v>7</v>
      </c>
      <c r="H120">
        <v>9</v>
      </c>
      <c r="I120" s="2">
        <v>9</v>
      </c>
      <c r="J120" s="2">
        <v>10</v>
      </c>
      <c r="K120">
        <v>9</v>
      </c>
      <c r="L120" s="2">
        <v>9</v>
      </c>
    </row>
    <row r="121" spans="1:12" x14ac:dyDescent="0.35">
      <c r="A121">
        <v>68</v>
      </c>
      <c r="B121" t="s">
        <v>118</v>
      </c>
      <c r="C121">
        <v>151133</v>
      </c>
      <c r="D121">
        <v>7.5</v>
      </c>
      <c r="E121">
        <v>9</v>
      </c>
      <c r="F121">
        <v>10</v>
      </c>
      <c r="G121">
        <v>7</v>
      </c>
      <c r="H121">
        <v>9</v>
      </c>
      <c r="I121" s="2">
        <v>9</v>
      </c>
      <c r="J121" s="2">
        <v>10</v>
      </c>
      <c r="K121" s="2">
        <v>9</v>
      </c>
      <c r="L121" s="2">
        <v>9</v>
      </c>
    </row>
    <row r="122" spans="1:12" s="2" customFormat="1" x14ac:dyDescent="0.35">
      <c r="A122" s="2">
        <v>69</v>
      </c>
      <c r="B122" s="2" t="s">
        <v>119</v>
      </c>
      <c r="C122" s="2">
        <v>151565</v>
      </c>
      <c r="D122" s="2">
        <v>10</v>
      </c>
      <c r="E122" s="2">
        <v>10</v>
      </c>
      <c r="F122" s="2">
        <v>10</v>
      </c>
      <c r="G122" s="2">
        <v>10</v>
      </c>
      <c r="H122" s="2">
        <v>9</v>
      </c>
      <c r="I122" s="2">
        <v>10</v>
      </c>
      <c r="J122" s="2">
        <v>10</v>
      </c>
      <c r="K122" s="2">
        <v>9</v>
      </c>
      <c r="L122" s="2">
        <v>10</v>
      </c>
    </row>
    <row r="123" spans="1:12" s="2" customFormat="1" x14ac:dyDescent="0.35">
      <c r="A123" s="2">
        <v>69</v>
      </c>
      <c r="B123" s="2" t="s">
        <v>143</v>
      </c>
      <c r="C123" s="2">
        <v>151359</v>
      </c>
      <c r="D123" s="2">
        <v>10</v>
      </c>
      <c r="E123" s="2">
        <v>10</v>
      </c>
      <c r="F123" s="2">
        <v>10</v>
      </c>
      <c r="G123" s="2">
        <v>10</v>
      </c>
      <c r="H123" s="2">
        <v>9</v>
      </c>
      <c r="I123" s="2">
        <v>10</v>
      </c>
      <c r="J123" s="2">
        <v>10</v>
      </c>
      <c r="K123" s="2">
        <v>9</v>
      </c>
      <c r="L123" s="2">
        <v>10</v>
      </c>
    </row>
    <row r="124" spans="1:12" x14ac:dyDescent="0.35">
      <c r="A124">
        <v>70</v>
      </c>
      <c r="B124" t="s">
        <v>120</v>
      </c>
      <c r="C124">
        <v>151426</v>
      </c>
      <c r="D124">
        <v>10</v>
      </c>
      <c r="E124">
        <v>10</v>
      </c>
      <c r="F124">
        <v>10</v>
      </c>
      <c r="G124">
        <v>10</v>
      </c>
      <c r="H124">
        <v>9</v>
      </c>
      <c r="I124" s="2">
        <v>9</v>
      </c>
      <c r="J124" s="2">
        <v>10</v>
      </c>
      <c r="K124" s="2">
        <v>9</v>
      </c>
      <c r="L124" s="2">
        <v>10</v>
      </c>
    </row>
    <row r="125" spans="1:12" x14ac:dyDescent="0.35">
      <c r="A125">
        <v>70</v>
      </c>
      <c r="B125" t="s">
        <v>121</v>
      </c>
      <c r="C125">
        <v>151446</v>
      </c>
      <c r="D125">
        <v>10</v>
      </c>
      <c r="E125">
        <v>10</v>
      </c>
      <c r="F125">
        <v>10</v>
      </c>
      <c r="G125">
        <v>10</v>
      </c>
      <c r="H125">
        <v>9</v>
      </c>
      <c r="I125" s="2">
        <v>9</v>
      </c>
      <c r="J125" s="2">
        <v>10</v>
      </c>
      <c r="K125" s="2">
        <v>9</v>
      </c>
      <c r="L125" s="2">
        <v>10</v>
      </c>
    </row>
    <row r="126" spans="1:12" s="2" customFormat="1" x14ac:dyDescent="0.35">
      <c r="A126" s="2">
        <v>71</v>
      </c>
      <c r="B126" s="2" t="s">
        <v>122</v>
      </c>
      <c r="C126" s="2">
        <v>151001</v>
      </c>
      <c r="D126" s="2">
        <v>10</v>
      </c>
      <c r="E126" s="2">
        <v>10</v>
      </c>
      <c r="F126" s="2">
        <v>10</v>
      </c>
      <c r="G126" s="2">
        <v>10</v>
      </c>
      <c r="H126" s="2">
        <v>5</v>
      </c>
      <c r="I126" s="2">
        <v>9</v>
      </c>
      <c r="J126" s="2">
        <v>10</v>
      </c>
      <c r="K126" s="2">
        <v>8</v>
      </c>
      <c r="L126" s="2">
        <v>9</v>
      </c>
    </row>
    <row r="127" spans="1:12" x14ac:dyDescent="0.35">
      <c r="A127">
        <v>72</v>
      </c>
      <c r="B127" t="s">
        <v>124</v>
      </c>
      <c r="C127">
        <v>151162</v>
      </c>
      <c r="D127">
        <v>10</v>
      </c>
      <c r="E127">
        <v>9</v>
      </c>
      <c r="G127">
        <v>8</v>
      </c>
      <c r="H127">
        <v>9</v>
      </c>
      <c r="I127" s="2">
        <v>9</v>
      </c>
      <c r="J127" s="2">
        <v>10</v>
      </c>
      <c r="K127" s="2">
        <v>9</v>
      </c>
      <c r="L127" s="2">
        <v>10</v>
      </c>
    </row>
    <row r="128" spans="1:12" s="2" customFormat="1" x14ac:dyDescent="0.35">
      <c r="A128" s="2">
        <v>73</v>
      </c>
      <c r="B128" s="2" t="s">
        <v>125</v>
      </c>
      <c r="C128" s="2">
        <v>15913</v>
      </c>
      <c r="D128" s="2">
        <v>10</v>
      </c>
      <c r="E128" s="2">
        <v>9</v>
      </c>
      <c r="F128" s="2">
        <v>10</v>
      </c>
      <c r="G128" s="2">
        <v>9</v>
      </c>
      <c r="H128" s="2">
        <v>7</v>
      </c>
      <c r="I128" s="2">
        <v>10</v>
      </c>
      <c r="J128" s="2">
        <v>10</v>
      </c>
      <c r="K128" s="2">
        <v>8</v>
      </c>
      <c r="L128" s="2">
        <v>8</v>
      </c>
    </row>
    <row r="129" spans="1:12" s="2" customFormat="1" x14ac:dyDescent="0.35">
      <c r="A129" s="2">
        <v>73</v>
      </c>
      <c r="B129" s="2" t="s">
        <v>126</v>
      </c>
      <c r="C129" s="2">
        <v>15912</v>
      </c>
      <c r="D129" s="2">
        <v>10</v>
      </c>
      <c r="E129" s="2">
        <v>9</v>
      </c>
      <c r="F129" s="2">
        <v>10</v>
      </c>
      <c r="G129" s="2">
        <v>9</v>
      </c>
      <c r="H129" s="2">
        <v>7</v>
      </c>
      <c r="I129" s="2">
        <v>10</v>
      </c>
      <c r="J129" s="2">
        <v>10</v>
      </c>
      <c r="K129" s="2">
        <v>8</v>
      </c>
      <c r="L129" s="2">
        <v>8</v>
      </c>
    </row>
    <row r="130" spans="1:12" x14ac:dyDescent="0.35">
      <c r="A130">
        <v>74</v>
      </c>
      <c r="B130" t="s">
        <v>127</v>
      </c>
      <c r="C130">
        <v>15834</v>
      </c>
      <c r="D130">
        <v>10</v>
      </c>
      <c r="E130">
        <v>6</v>
      </c>
      <c r="F130">
        <v>10</v>
      </c>
      <c r="G130">
        <v>9</v>
      </c>
      <c r="H130">
        <v>9</v>
      </c>
      <c r="I130" s="2">
        <v>10</v>
      </c>
    </row>
    <row r="131" spans="1:12" x14ac:dyDescent="0.35">
      <c r="A131">
        <v>74</v>
      </c>
      <c r="B131" t="s">
        <v>128</v>
      </c>
      <c r="C131">
        <v>15875</v>
      </c>
      <c r="D131">
        <v>10</v>
      </c>
      <c r="E131">
        <v>6</v>
      </c>
      <c r="F131">
        <v>10</v>
      </c>
      <c r="G131">
        <v>9</v>
      </c>
      <c r="H131">
        <v>9</v>
      </c>
      <c r="I131" s="2">
        <v>10</v>
      </c>
    </row>
    <row r="132" spans="1:12" s="2" customFormat="1" x14ac:dyDescent="0.35">
      <c r="A132" s="2">
        <v>75</v>
      </c>
      <c r="B132" s="2" t="s">
        <v>129</v>
      </c>
      <c r="C132" s="2">
        <v>151506</v>
      </c>
      <c r="D132" s="2">
        <v>10</v>
      </c>
      <c r="E132" s="2">
        <v>10</v>
      </c>
      <c r="F132" s="2">
        <v>7</v>
      </c>
      <c r="G132" s="2">
        <v>8</v>
      </c>
      <c r="H132" s="2">
        <v>8</v>
      </c>
      <c r="I132" s="2">
        <v>9</v>
      </c>
      <c r="J132" s="2">
        <v>9</v>
      </c>
      <c r="K132" s="2">
        <v>9</v>
      </c>
    </row>
    <row r="133" spans="1:12" x14ac:dyDescent="0.35">
      <c r="A133">
        <v>76</v>
      </c>
      <c r="B133" t="s">
        <v>131</v>
      </c>
      <c r="C133">
        <v>151487</v>
      </c>
    </row>
    <row r="134" spans="1:12" x14ac:dyDescent="0.35">
      <c r="A134">
        <v>76</v>
      </c>
      <c r="B134" t="s">
        <v>130</v>
      </c>
      <c r="C134">
        <v>151468</v>
      </c>
      <c r="D134" s="2"/>
    </row>
    <row r="135" spans="1:12" s="2" customFormat="1" x14ac:dyDescent="0.35">
      <c r="A135" s="2">
        <v>77</v>
      </c>
      <c r="B135" s="2" t="s">
        <v>132</v>
      </c>
      <c r="C135" s="2">
        <v>151297</v>
      </c>
      <c r="E135" s="2">
        <v>7</v>
      </c>
      <c r="F135" s="2">
        <v>10</v>
      </c>
      <c r="G135" s="2">
        <v>10</v>
      </c>
      <c r="H135" s="2">
        <v>0</v>
      </c>
      <c r="I135" s="2">
        <v>10</v>
      </c>
      <c r="J135" s="2">
        <v>10</v>
      </c>
      <c r="K135" s="2">
        <v>8</v>
      </c>
      <c r="L135" s="2">
        <v>10</v>
      </c>
    </row>
    <row r="136" spans="1:12" x14ac:dyDescent="0.35">
      <c r="A136">
        <v>78</v>
      </c>
      <c r="B136" t="s">
        <v>133</v>
      </c>
      <c r="C136">
        <v>151520</v>
      </c>
      <c r="D136">
        <v>10</v>
      </c>
      <c r="E136">
        <v>9</v>
      </c>
      <c r="F136">
        <v>6</v>
      </c>
      <c r="G136">
        <v>9</v>
      </c>
      <c r="H136">
        <v>5</v>
      </c>
      <c r="K136">
        <v>8</v>
      </c>
      <c r="L136">
        <v>9</v>
      </c>
    </row>
    <row r="137" spans="1:12" s="2" customFormat="1" x14ac:dyDescent="0.35">
      <c r="A137" s="2">
        <v>79</v>
      </c>
      <c r="B137" s="2" t="s">
        <v>134</v>
      </c>
      <c r="C137" s="2">
        <v>151409</v>
      </c>
      <c r="D137" s="2">
        <v>10</v>
      </c>
      <c r="E137" s="2">
        <v>7</v>
      </c>
      <c r="G137" s="2">
        <v>9</v>
      </c>
    </row>
    <row r="138" spans="1:12" s="2" customFormat="1" x14ac:dyDescent="0.35">
      <c r="A138" s="2">
        <v>79</v>
      </c>
      <c r="B138" s="2" t="s">
        <v>181</v>
      </c>
      <c r="C138" s="2">
        <v>151409</v>
      </c>
      <c r="D138" s="2">
        <v>10</v>
      </c>
      <c r="E138" s="2">
        <v>7</v>
      </c>
      <c r="G138" s="2">
        <v>9</v>
      </c>
    </row>
    <row r="139" spans="1:12" x14ac:dyDescent="0.35">
      <c r="A139">
        <v>80</v>
      </c>
      <c r="B139" t="s">
        <v>135</v>
      </c>
      <c r="C139">
        <v>151587</v>
      </c>
      <c r="D139">
        <v>10</v>
      </c>
      <c r="F139">
        <v>8</v>
      </c>
      <c r="G139">
        <v>8</v>
      </c>
      <c r="H139">
        <v>9</v>
      </c>
      <c r="I139">
        <v>8</v>
      </c>
      <c r="J139">
        <v>9</v>
      </c>
      <c r="L139">
        <v>9</v>
      </c>
    </row>
    <row r="140" spans="1:12" s="2" customFormat="1" x14ac:dyDescent="0.35">
      <c r="A140" s="2">
        <v>81</v>
      </c>
      <c r="B140" s="2" t="s">
        <v>136</v>
      </c>
      <c r="C140" s="2">
        <v>151318</v>
      </c>
      <c r="D140" s="2">
        <v>10</v>
      </c>
      <c r="E140" s="2">
        <v>10</v>
      </c>
      <c r="F140" s="2">
        <v>9</v>
      </c>
      <c r="I140" s="2">
        <v>6</v>
      </c>
      <c r="J140" s="2">
        <v>10</v>
      </c>
      <c r="K140" s="2">
        <v>9</v>
      </c>
    </row>
    <row r="141" spans="1:12" s="2" customFormat="1" x14ac:dyDescent="0.35">
      <c r="A141" s="2">
        <v>81</v>
      </c>
      <c r="B141" s="2" t="s">
        <v>137</v>
      </c>
      <c r="C141" s="2">
        <v>151343</v>
      </c>
      <c r="D141" s="2">
        <v>10</v>
      </c>
      <c r="E141" s="2">
        <v>10</v>
      </c>
      <c r="F141" s="2">
        <v>9</v>
      </c>
      <c r="I141" s="2">
        <v>6</v>
      </c>
      <c r="J141" s="2">
        <v>10</v>
      </c>
      <c r="K141" s="2">
        <v>9</v>
      </c>
    </row>
    <row r="142" spans="1:12" x14ac:dyDescent="0.35">
      <c r="A142">
        <v>82</v>
      </c>
      <c r="B142" t="s">
        <v>139</v>
      </c>
      <c r="C142">
        <v>151444</v>
      </c>
      <c r="D142">
        <v>10</v>
      </c>
      <c r="E142">
        <v>10</v>
      </c>
      <c r="F142">
        <v>5</v>
      </c>
      <c r="G142">
        <v>5</v>
      </c>
      <c r="H142">
        <v>9</v>
      </c>
    </row>
    <row r="143" spans="1:12" x14ac:dyDescent="0.35">
      <c r="A143">
        <v>82</v>
      </c>
      <c r="B143" t="s">
        <v>138</v>
      </c>
      <c r="C143">
        <v>151385</v>
      </c>
      <c r="D143">
        <v>10</v>
      </c>
      <c r="E143">
        <v>10</v>
      </c>
      <c r="F143">
        <v>5</v>
      </c>
      <c r="G143">
        <v>5</v>
      </c>
      <c r="H143">
        <v>9</v>
      </c>
    </row>
    <row r="144" spans="1:12" s="2" customFormat="1" x14ac:dyDescent="0.35">
      <c r="A144" s="2">
        <v>83</v>
      </c>
      <c r="B144" s="2" t="s">
        <v>140</v>
      </c>
      <c r="C144" s="2">
        <v>151329</v>
      </c>
      <c r="D144" s="2">
        <v>10</v>
      </c>
      <c r="F144" s="2">
        <v>10</v>
      </c>
      <c r="G144" s="2">
        <v>10</v>
      </c>
      <c r="H144" s="2">
        <v>5</v>
      </c>
      <c r="I144" s="2">
        <v>9</v>
      </c>
      <c r="J144" s="2">
        <v>10</v>
      </c>
      <c r="K144" s="2">
        <v>8</v>
      </c>
      <c r="L144" s="2">
        <v>10</v>
      </c>
    </row>
    <row r="145" spans="1:12" s="2" customFormat="1" x14ac:dyDescent="0.35">
      <c r="A145" s="2">
        <v>83</v>
      </c>
      <c r="B145" s="2" t="s">
        <v>141</v>
      </c>
      <c r="C145" s="2">
        <v>151365</v>
      </c>
      <c r="D145" s="2">
        <v>10</v>
      </c>
      <c r="F145" s="2">
        <v>10</v>
      </c>
      <c r="G145" s="2">
        <v>10</v>
      </c>
      <c r="H145" s="2">
        <v>5</v>
      </c>
      <c r="I145" s="2">
        <v>9</v>
      </c>
      <c r="J145" s="2">
        <v>10</v>
      </c>
      <c r="K145" s="2">
        <v>8</v>
      </c>
      <c r="L145" s="2">
        <v>10</v>
      </c>
    </row>
    <row r="146" spans="1:12" x14ac:dyDescent="0.35">
      <c r="A146">
        <v>84</v>
      </c>
      <c r="B146" t="s">
        <v>142</v>
      </c>
      <c r="C146">
        <v>151281</v>
      </c>
      <c r="D146">
        <v>7.5</v>
      </c>
      <c r="E146">
        <v>10</v>
      </c>
      <c r="F146">
        <v>10</v>
      </c>
      <c r="G146">
        <v>10</v>
      </c>
      <c r="H146">
        <v>8</v>
      </c>
      <c r="I146" s="2">
        <v>10</v>
      </c>
      <c r="J146" s="2">
        <v>10</v>
      </c>
      <c r="K146" s="2">
        <v>8</v>
      </c>
      <c r="L146" s="2">
        <v>9</v>
      </c>
    </row>
    <row r="147" spans="1:12" s="2" customFormat="1" x14ac:dyDescent="0.35">
      <c r="A147" s="2">
        <v>85</v>
      </c>
      <c r="B147" s="2" t="s">
        <v>92</v>
      </c>
      <c r="C147" s="2">
        <v>151570</v>
      </c>
      <c r="F147" s="2">
        <v>10</v>
      </c>
    </row>
    <row r="148" spans="1:12" x14ac:dyDescent="0.35">
      <c r="A148">
        <v>86</v>
      </c>
      <c r="B148" t="s">
        <v>147</v>
      </c>
      <c r="C148">
        <v>151472</v>
      </c>
      <c r="D148">
        <v>10</v>
      </c>
      <c r="E148">
        <v>9</v>
      </c>
      <c r="F148">
        <v>10</v>
      </c>
    </row>
    <row r="149" spans="1:12" x14ac:dyDescent="0.35">
      <c r="A149">
        <v>86</v>
      </c>
      <c r="B149" t="s">
        <v>148</v>
      </c>
      <c r="C149">
        <v>151482</v>
      </c>
      <c r="D149">
        <v>10</v>
      </c>
      <c r="E149">
        <v>9</v>
      </c>
      <c r="F149">
        <v>10</v>
      </c>
    </row>
    <row r="150" spans="1:12" s="2" customFormat="1" x14ac:dyDescent="0.35">
      <c r="A150" s="2">
        <v>87</v>
      </c>
      <c r="B150" s="2" t="s">
        <v>144</v>
      </c>
      <c r="C150" s="2">
        <v>151340</v>
      </c>
      <c r="E150" s="2">
        <v>10</v>
      </c>
      <c r="F150" s="2">
        <v>10</v>
      </c>
      <c r="G150" s="2">
        <v>10</v>
      </c>
      <c r="I150" s="2">
        <v>10</v>
      </c>
      <c r="J150" s="2">
        <v>10</v>
      </c>
      <c r="K150" s="2">
        <v>9</v>
      </c>
      <c r="L150" s="2">
        <v>10</v>
      </c>
    </row>
    <row r="151" spans="1:12" x14ac:dyDescent="0.35">
      <c r="A151">
        <v>88</v>
      </c>
      <c r="B151" t="s">
        <v>145</v>
      </c>
      <c r="C151">
        <v>151382</v>
      </c>
      <c r="E151">
        <v>10</v>
      </c>
      <c r="F151">
        <v>7</v>
      </c>
      <c r="G151">
        <v>10</v>
      </c>
      <c r="I151">
        <v>10</v>
      </c>
      <c r="J151">
        <v>10</v>
      </c>
      <c r="K151">
        <v>9</v>
      </c>
      <c r="L151">
        <v>10</v>
      </c>
    </row>
    <row r="152" spans="1:12" x14ac:dyDescent="0.35">
      <c r="A152">
        <v>88</v>
      </c>
      <c r="B152" t="s">
        <v>146</v>
      </c>
      <c r="C152">
        <v>151320</v>
      </c>
      <c r="E152">
        <v>10</v>
      </c>
      <c r="F152">
        <v>7</v>
      </c>
      <c r="G152">
        <v>10</v>
      </c>
      <c r="I152">
        <v>10</v>
      </c>
      <c r="J152">
        <v>10</v>
      </c>
      <c r="K152">
        <v>9</v>
      </c>
      <c r="L152">
        <v>10</v>
      </c>
    </row>
    <row r="153" spans="1:12" s="2" customFormat="1" x14ac:dyDescent="0.35">
      <c r="A153" s="2">
        <v>89</v>
      </c>
      <c r="B153" s="2" t="s">
        <v>149</v>
      </c>
      <c r="C153" s="2">
        <v>151339</v>
      </c>
    </row>
    <row r="154" spans="1:12" s="2" customFormat="1" x14ac:dyDescent="0.35">
      <c r="A154" s="2">
        <v>89</v>
      </c>
      <c r="B154" s="2" t="s">
        <v>150</v>
      </c>
      <c r="C154" s="2">
        <v>151450</v>
      </c>
    </row>
    <row r="155" spans="1:12" x14ac:dyDescent="0.35">
      <c r="A155">
        <v>90</v>
      </c>
      <c r="B155" t="s">
        <v>151</v>
      </c>
      <c r="C155">
        <v>151159</v>
      </c>
      <c r="D155">
        <v>10</v>
      </c>
    </row>
    <row r="156" spans="1:12" x14ac:dyDescent="0.35">
      <c r="A156">
        <v>90</v>
      </c>
      <c r="B156" t="s">
        <v>48</v>
      </c>
      <c r="C156">
        <v>151293</v>
      </c>
      <c r="D156">
        <v>10</v>
      </c>
    </row>
    <row r="157" spans="1:12" s="2" customFormat="1" x14ac:dyDescent="0.35">
      <c r="A157" s="2">
        <v>91</v>
      </c>
      <c r="B157" s="2" t="s">
        <v>152</v>
      </c>
      <c r="C157" s="2">
        <v>151266</v>
      </c>
      <c r="D157" s="2">
        <v>5</v>
      </c>
      <c r="E157" s="2">
        <v>8</v>
      </c>
      <c r="F157" s="2">
        <v>10</v>
      </c>
      <c r="G157" s="2">
        <v>10</v>
      </c>
      <c r="H157" s="2">
        <v>8</v>
      </c>
      <c r="I157" s="2">
        <v>10</v>
      </c>
      <c r="J157" s="2">
        <v>10</v>
      </c>
      <c r="K157" s="2">
        <v>6</v>
      </c>
      <c r="L157" s="2">
        <v>9</v>
      </c>
    </row>
    <row r="158" spans="1:12" s="2" customFormat="1" x14ac:dyDescent="0.35">
      <c r="A158" s="2">
        <v>91</v>
      </c>
      <c r="B158" s="2" t="s">
        <v>167</v>
      </c>
      <c r="C158" s="2">
        <v>151187</v>
      </c>
      <c r="D158" s="2">
        <v>5</v>
      </c>
      <c r="E158" s="2">
        <v>8</v>
      </c>
      <c r="F158" s="2">
        <v>10</v>
      </c>
      <c r="G158" s="2">
        <v>10</v>
      </c>
      <c r="H158" s="2">
        <v>8</v>
      </c>
      <c r="I158" s="2">
        <v>10</v>
      </c>
      <c r="J158" s="2">
        <v>10</v>
      </c>
      <c r="K158" s="2">
        <v>6</v>
      </c>
      <c r="L158" s="2">
        <v>9</v>
      </c>
    </row>
    <row r="159" spans="1:12" x14ac:dyDescent="0.35">
      <c r="A159">
        <v>92</v>
      </c>
      <c r="B159" t="s">
        <v>154</v>
      </c>
      <c r="C159">
        <v>151452</v>
      </c>
      <c r="D159">
        <v>10</v>
      </c>
      <c r="E159">
        <v>9</v>
      </c>
      <c r="F159">
        <v>7</v>
      </c>
      <c r="G159">
        <v>10</v>
      </c>
      <c r="H159">
        <v>9</v>
      </c>
      <c r="I159" s="2">
        <v>10</v>
      </c>
      <c r="J159" s="2">
        <v>10</v>
      </c>
      <c r="K159">
        <v>9</v>
      </c>
      <c r="L159" s="2">
        <v>9</v>
      </c>
    </row>
    <row r="160" spans="1:12" x14ac:dyDescent="0.35">
      <c r="A160">
        <v>92</v>
      </c>
      <c r="B160" t="s">
        <v>153</v>
      </c>
      <c r="C160">
        <v>151414</v>
      </c>
      <c r="D160">
        <v>10</v>
      </c>
      <c r="E160">
        <v>9</v>
      </c>
      <c r="F160">
        <v>7</v>
      </c>
      <c r="G160">
        <v>10</v>
      </c>
      <c r="H160">
        <v>9</v>
      </c>
      <c r="I160" s="2">
        <v>10</v>
      </c>
      <c r="J160" s="2">
        <v>10</v>
      </c>
      <c r="K160">
        <v>9</v>
      </c>
      <c r="L160" s="2">
        <v>9</v>
      </c>
    </row>
    <row r="161" spans="1:12" s="2" customFormat="1" x14ac:dyDescent="0.35">
      <c r="A161" s="2">
        <v>93</v>
      </c>
      <c r="B161" s="2" t="s">
        <v>156</v>
      </c>
      <c r="C161" s="2">
        <v>151393</v>
      </c>
      <c r="D161" s="2">
        <v>10</v>
      </c>
      <c r="E161" s="2">
        <v>10</v>
      </c>
      <c r="G161" s="2">
        <v>6</v>
      </c>
      <c r="H161" s="2">
        <v>9</v>
      </c>
    </row>
    <row r="162" spans="1:12" s="2" customFormat="1" x14ac:dyDescent="0.35">
      <c r="A162" s="2">
        <v>93</v>
      </c>
      <c r="B162" s="2" t="s">
        <v>155</v>
      </c>
      <c r="C162" s="2">
        <v>151417</v>
      </c>
      <c r="D162" s="2">
        <v>10</v>
      </c>
      <c r="E162" s="2">
        <v>10</v>
      </c>
      <c r="G162" s="2">
        <v>6</v>
      </c>
      <c r="H162" s="2">
        <v>9</v>
      </c>
    </row>
    <row r="163" spans="1:12" x14ac:dyDescent="0.35">
      <c r="A163">
        <v>94</v>
      </c>
      <c r="B163" t="s">
        <v>157</v>
      </c>
      <c r="C163">
        <v>151160</v>
      </c>
      <c r="D163">
        <v>7.5</v>
      </c>
      <c r="E163">
        <v>10</v>
      </c>
      <c r="F163">
        <v>10</v>
      </c>
      <c r="G163">
        <v>9</v>
      </c>
      <c r="H163">
        <v>6</v>
      </c>
      <c r="I163" s="2">
        <v>10</v>
      </c>
      <c r="J163" s="2">
        <v>10</v>
      </c>
      <c r="K163" s="2">
        <v>9</v>
      </c>
      <c r="L163" s="2">
        <v>10</v>
      </c>
    </row>
    <row r="164" spans="1:12" s="2" customFormat="1" x14ac:dyDescent="0.35">
      <c r="A164" s="2">
        <v>95</v>
      </c>
      <c r="B164" s="2" t="s">
        <v>159</v>
      </c>
      <c r="C164" s="2">
        <v>151276</v>
      </c>
      <c r="D164" s="2">
        <v>7.5</v>
      </c>
      <c r="E164" s="2">
        <v>9</v>
      </c>
    </row>
    <row r="165" spans="1:12" s="2" customFormat="1" x14ac:dyDescent="0.35">
      <c r="A165" s="2">
        <v>95</v>
      </c>
      <c r="B165" s="2" t="s">
        <v>158</v>
      </c>
      <c r="C165" s="2">
        <v>151290</v>
      </c>
      <c r="E165" s="2">
        <v>9</v>
      </c>
    </row>
    <row r="166" spans="1:12" x14ac:dyDescent="0.35">
      <c r="A166">
        <v>96</v>
      </c>
      <c r="B166" t="s">
        <v>160</v>
      </c>
      <c r="C166">
        <v>151072</v>
      </c>
      <c r="D166">
        <v>10</v>
      </c>
      <c r="E166">
        <v>10</v>
      </c>
      <c r="F166">
        <v>10</v>
      </c>
      <c r="G166">
        <v>10</v>
      </c>
      <c r="H166">
        <v>9</v>
      </c>
      <c r="I166">
        <v>10</v>
      </c>
      <c r="J166">
        <v>10</v>
      </c>
      <c r="K166">
        <v>9</v>
      </c>
      <c r="L166">
        <v>10</v>
      </c>
    </row>
    <row r="167" spans="1:12" x14ac:dyDescent="0.35">
      <c r="A167">
        <v>96</v>
      </c>
      <c r="B167" t="s">
        <v>161</v>
      </c>
      <c r="C167">
        <v>151202</v>
      </c>
      <c r="D167">
        <v>10</v>
      </c>
      <c r="E167">
        <v>10</v>
      </c>
      <c r="F167">
        <v>10</v>
      </c>
      <c r="G167">
        <v>10</v>
      </c>
      <c r="H167">
        <v>9</v>
      </c>
      <c r="I167">
        <v>10</v>
      </c>
      <c r="J167">
        <v>10</v>
      </c>
      <c r="K167">
        <v>9</v>
      </c>
      <c r="L167">
        <v>10</v>
      </c>
    </row>
    <row r="168" spans="1:12" s="2" customFormat="1" x14ac:dyDescent="0.35">
      <c r="A168" s="2">
        <v>97</v>
      </c>
      <c r="B168" s="2" t="s">
        <v>162</v>
      </c>
      <c r="C168" s="2">
        <v>151528</v>
      </c>
      <c r="D168" s="2">
        <v>10</v>
      </c>
      <c r="E168" s="2">
        <v>9</v>
      </c>
      <c r="F168" s="2">
        <v>0</v>
      </c>
      <c r="G168" s="2">
        <v>8</v>
      </c>
      <c r="H168" s="2">
        <v>0</v>
      </c>
      <c r="I168" s="2">
        <v>8</v>
      </c>
      <c r="J168">
        <v>10</v>
      </c>
      <c r="K168" s="2">
        <v>0</v>
      </c>
      <c r="L168" s="2">
        <v>9</v>
      </c>
    </row>
    <row r="169" spans="1:12" x14ac:dyDescent="0.35">
      <c r="A169">
        <v>98</v>
      </c>
      <c r="B169" t="s">
        <v>163</v>
      </c>
      <c r="C169">
        <v>151198</v>
      </c>
      <c r="D169">
        <v>10</v>
      </c>
      <c r="E169">
        <v>7</v>
      </c>
      <c r="F169">
        <v>7</v>
      </c>
      <c r="G169">
        <v>10</v>
      </c>
      <c r="H169">
        <v>8</v>
      </c>
      <c r="I169" s="2">
        <v>10</v>
      </c>
      <c r="J169">
        <v>10</v>
      </c>
      <c r="K169" s="2">
        <v>8</v>
      </c>
      <c r="L169" s="2">
        <v>9</v>
      </c>
    </row>
    <row r="170" spans="1:12" s="2" customFormat="1" x14ac:dyDescent="0.35">
      <c r="A170" s="2">
        <v>99</v>
      </c>
      <c r="B170" s="2" t="s">
        <v>164</v>
      </c>
      <c r="C170" s="2">
        <v>151402</v>
      </c>
      <c r="D170" s="2">
        <v>7.5</v>
      </c>
      <c r="E170" s="2">
        <v>7</v>
      </c>
      <c r="F170" s="2">
        <v>10</v>
      </c>
      <c r="G170" s="2">
        <v>8</v>
      </c>
    </row>
    <row r="171" spans="1:12" x14ac:dyDescent="0.35">
      <c r="A171">
        <v>100</v>
      </c>
      <c r="B171" t="s">
        <v>165</v>
      </c>
      <c r="C171">
        <v>151441</v>
      </c>
      <c r="D171">
        <v>10</v>
      </c>
      <c r="E171">
        <v>8</v>
      </c>
      <c r="F171">
        <v>6</v>
      </c>
      <c r="G171">
        <v>10</v>
      </c>
      <c r="H171">
        <v>8</v>
      </c>
      <c r="I171" s="2">
        <v>10</v>
      </c>
      <c r="J171">
        <v>9</v>
      </c>
      <c r="K171" s="2">
        <v>7</v>
      </c>
      <c r="L171" s="2">
        <v>9</v>
      </c>
    </row>
    <row r="172" spans="1:12" x14ac:dyDescent="0.35">
      <c r="A172">
        <v>100</v>
      </c>
      <c r="B172" t="s">
        <v>166</v>
      </c>
      <c r="C172">
        <v>151459</v>
      </c>
      <c r="D172">
        <v>10</v>
      </c>
      <c r="E172">
        <v>8</v>
      </c>
      <c r="F172">
        <v>6</v>
      </c>
      <c r="G172">
        <v>10</v>
      </c>
      <c r="H172">
        <v>8</v>
      </c>
      <c r="I172" s="2">
        <v>10</v>
      </c>
      <c r="J172">
        <v>9</v>
      </c>
      <c r="K172" s="2">
        <v>7</v>
      </c>
      <c r="L172" s="2">
        <v>9</v>
      </c>
    </row>
    <row r="173" spans="1:12" s="2" customFormat="1" x14ac:dyDescent="0.35">
      <c r="A173" s="2">
        <v>101</v>
      </c>
      <c r="B173" s="2" t="s">
        <v>168</v>
      </c>
      <c r="C173" s="2">
        <v>151418</v>
      </c>
      <c r="D173" s="2">
        <v>7.5</v>
      </c>
      <c r="E173" s="2">
        <v>10</v>
      </c>
      <c r="F173" s="2">
        <v>10</v>
      </c>
      <c r="G173" s="2">
        <v>10</v>
      </c>
      <c r="H173" s="2">
        <v>9</v>
      </c>
      <c r="I173" s="2">
        <v>10</v>
      </c>
      <c r="J173" s="2">
        <v>10</v>
      </c>
      <c r="K173" s="2">
        <v>9</v>
      </c>
      <c r="L173" s="2">
        <v>8</v>
      </c>
    </row>
    <row r="174" spans="1:12" s="2" customFormat="1" x14ac:dyDescent="0.35">
      <c r="A174" s="2">
        <v>101</v>
      </c>
      <c r="B174" s="2" t="s">
        <v>169</v>
      </c>
      <c r="C174" s="2">
        <v>151501</v>
      </c>
      <c r="D174" s="2">
        <v>7.5</v>
      </c>
      <c r="E174" s="2">
        <v>10</v>
      </c>
      <c r="F174" s="2">
        <v>10</v>
      </c>
      <c r="G174" s="2">
        <v>10</v>
      </c>
      <c r="H174" s="2">
        <v>9</v>
      </c>
      <c r="I174" s="2">
        <v>10</v>
      </c>
      <c r="J174" s="2">
        <v>10</v>
      </c>
      <c r="K174" s="2">
        <v>9</v>
      </c>
      <c r="L174" s="2">
        <v>8</v>
      </c>
    </row>
    <row r="175" spans="1:12" x14ac:dyDescent="0.35">
      <c r="A175">
        <v>102</v>
      </c>
      <c r="B175" t="s">
        <v>171</v>
      </c>
      <c r="C175">
        <v>151240</v>
      </c>
      <c r="D175">
        <v>10</v>
      </c>
      <c r="E175">
        <v>9</v>
      </c>
      <c r="F175">
        <v>10</v>
      </c>
      <c r="G175">
        <v>9</v>
      </c>
      <c r="H175">
        <v>8</v>
      </c>
      <c r="I175" s="2">
        <v>10</v>
      </c>
      <c r="J175" s="2">
        <v>10</v>
      </c>
      <c r="K175" s="2">
        <v>9</v>
      </c>
      <c r="L175" s="2">
        <v>9</v>
      </c>
    </row>
    <row r="176" spans="1:12" x14ac:dyDescent="0.35">
      <c r="A176">
        <v>102</v>
      </c>
      <c r="B176" t="s">
        <v>170</v>
      </c>
      <c r="C176">
        <v>151206</v>
      </c>
      <c r="D176">
        <v>10</v>
      </c>
      <c r="E176">
        <v>9</v>
      </c>
      <c r="F176">
        <v>10</v>
      </c>
      <c r="G176">
        <v>9</v>
      </c>
      <c r="H176">
        <v>8</v>
      </c>
      <c r="I176" s="2">
        <v>10</v>
      </c>
      <c r="J176" s="2">
        <v>10</v>
      </c>
      <c r="K176" s="2">
        <v>9</v>
      </c>
      <c r="L176" s="2">
        <v>9</v>
      </c>
    </row>
    <row r="177" spans="1:12" s="2" customFormat="1" x14ac:dyDescent="0.35">
      <c r="A177" s="2">
        <v>103</v>
      </c>
      <c r="B177" s="2" t="s">
        <v>172</v>
      </c>
      <c r="C177" s="2">
        <v>151315</v>
      </c>
    </row>
    <row r="178" spans="1:12" x14ac:dyDescent="0.35">
      <c r="A178">
        <v>104</v>
      </c>
      <c r="B178" t="s">
        <v>173</v>
      </c>
      <c r="C178">
        <v>151295</v>
      </c>
    </row>
    <row r="179" spans="1:12" s="2" customFormat="1" x14ac:dyDescent="0.35">
      <c r="A179" s="2">
        <v>105</v>
      </c>
      <c r="B179" s="2" t="s">
        <v>174</v>
      </c>
      <c r="C179" s="2">
        <v>151356</v>
      </c>
      <c r="D179" s="2">
        <v>10</v>
      </c>
      <c r="E179" s="2">
        <v>9</v>
      </c>
      <c r="F179" s="2">
        <v>10</v>
      </c>
      <c r="G179" s="2">
        <v>5</v>
      </c>
      <c r="H179" s="2">
        <v>9</v>
      </c>
      <c r="I179" s="2">
        <v>9</v>
      </c>
      <c r="J179" s="2">
        <v>10</v>
      </c>
      <c r="K179" s="2">
        <v>7</v>
      </c>
      <c r="L179" s="2">
        <v>10</v>
      </c>
    </row>
    <row r="180" spans="1:12" x14ac:dyDescent="0.35">
      <c r="A180">
        <v>106</v>
      </c>
      <c r="B180" t="s">
        <v>175</v>
      </c>
      <c r="C180">
        <v>151370</v>
      </c>
      <c r="D180">
        <v>10</v>
      </c>
      <c r="E180">
        <v>10</v>
      </c>
      <c r="F180">
        <v>9</v>
      </c>
      <c r="G180">
        <v>10</v>
      </c>
      <c r="I180" s="2">
        <v>8</v>
      </c>
      <c r="J180" s="2">
        <v>10</v>
      </c>
    </row>
    <row r="181" spans="1:12" s="2" customFormat="1" x14ac:dyDescent="0.35">
      <c r="A181" s="2">
        <v>107</v>
      </c>
      <c r="B181" s="2" t="s">
        <v>176</v>
      </c>
      <c r="C181" s="2">
        <v>151038</v>
      </c>
    </row>
    <row r="182" spans="1:12" x14ac:dyDescent="0.35">
      <c r="A182">
        <v>108</v>
      </c>
      <c r="B182" t="s">
        <v>177</v>
      </c>
      <c r="C182">
        <v>151332</v>
      </c>
    </row>
    <row r="183" spans="1:12" s="2" customFormat="1" x14ac:dyDescent="0.35">
      <c r="A183" s="2">
        <v>109</v>
      </c>
      <c r="B183" s="2" t="s">
        <v>178</v>
      </c>
      <c r="C183" s="2">
        <v>151408</v>
      </c>
      <c r="D183" s="2">
        <v>10</v>
      </c>
      <c r="E183" s="2">
        <v>7</v>
      </c>
    </row>
    <row r="184" spans="1:12" x14ac:dyDescent="0.35">
      <c r="A184">
        <v>110</v>
      </c>
      <c r="B184" t="s">
        <v>179</v>
      </c>
      <c r="C184">
        <v>151288</v>
      </c>
      <c r="D184">
        <v>10</v>
      </c>
      <c r="E184">
        <v>10</v>
      </c>
      <c r="F184">
        <v>6</v>
      </c>
      <c r="G184">
        <v>9</v>
      </c>
      <c r="H184">
        <v>9</v>
      </c>
      <c r="I184">
        <v>10</v>
      </c>
      <c r="J184">
        <v>10</v>
      </c>
      <c r="K184">
        <v>9</v>
      </c>
    </row>
    <row r="185" spans="1:12" s="2" customFormat="1" x14ac:dyDescent="0.35">
      <c r="A185" s="2">
        <v>111</v>
      </c>
      <c r="B185" s="2" t="s">
        <v>180</v>
      </c>
      <c r="C185" s="2">
        <v>151280</v>
      </c>
      <c r="D185" s="2">
        <v>10</v>
      </c>
      <c r="E185" s="2">
        <v>9</v>
      </c>
      <c r="F185" s="2">
        <v>10</v>
      </c>
      <c r="G185" s="2">
        <v>10</v>
      </c>
      <c r="H185" s="2">
        <v>8</v>
      </c>
      <c r="I185">
        <v>10</v>
      </c>
      <c r="J185" s="2">
        <v>10</v>
      </c>
      <c r="K185" s="2">
        <v>9</v>
      </c>
      <c r="L185" s="2">
        <v>10</v>
      </c>
    </row>
    <row r="186" spans="1:12" s="2" customFormat="1" x14ac:dyDescent="0.35">
      <c r="A186" s="2">
        <v>111</v>
      </c>
      <c r="B186" s="2" t="s">
        <v>185</v>
      </c>
      <c r="C186" s="2">
        <v>151371</v>
      </c>
      <c r="D186" s="2">
        <v>10</v>
      </c>
      <c r="F186" s="2">
        <v>10</v>
      </c>
      <c r="G186" s="2">
        <v>10</v>
      </c>
      <c r="H186" s="2">
        <v>8</v>
      </c>
      <c r="I186">
        <v>10</v>
      </c>
      <c r="J186" s="2">
        <v>10</v>
      </c>
      <c r="K186" s="2">
        <v>9</v>
      </c>
      <c r="L186" s="2">
        <v>10</v>
      </c>
    </row>
    <row r="187" spans="1:12" x14ac:dyDescent="0.35">
      <c r="A187">
        <v>112</v>
      </c>
      <c r="B187" t="s">
        <v>182</v>
      </c>
      <c r="C187">
        <v>151490</v>
      </c>
    </row>
    <row r="188" spans="1:12" s="2" customFormat="1" x14ac:dyDescent="0.35">
      <c r="A188" s="2">
        <v>113</v>
      </c>
      <c r="B188" s="2" t="s">
        <v>183</v>
      </c>
      <c r="C188" s="2">
        <v>151461</v>
      </c>
      <c r="D188" s="2">
        <v>7.5</v>
      </c>
      <c r="E188" s="2">
        <v>9</v>
      </c>
      <c r="F188" s="2">
        <v>10</v>
      </c>
      <c r="G188" s="2">
        <v>9</v>
      </c>
      <c r="H188" s="2">
        <v>8</v>
      </c>
      <c r="I188" s="2">
        <v>10</v>
      </c>
      <c r="J188" s="2">
        <v>9</v>
      </c>
      <c r="K188" s="2">
        <v>9</v>
      </c>
      <c r="L188" s="2">
        <v>9</v>
      </c>
    </row>
    <row r="189" spans="1:12" s="2" customFormat="1" x14ac:dyDescent="0.35">
      <c r="A189" s="2">
        <v>113</v>
      </c>
      <c r="B189" s="2" t="s">
        <v>184</v>
      </c>
      <c r="C189" s="2">
        <v>151386</v>
      </c>
      <c r="D189" s="2">
        <v>7.5</v>
      </c>
      <c r="E189" s="2">
        <v>9</v>
      </c>
      <c r="F189" s="2">
        <v>10</v>
      </c>
      <c r="G189" s="2">
        <v>9</v>
      </c>
      <c r="H189" s="2">
        <v>8</v>
      </c>
      <c r="I189" s="2">
        <v>10</v>
      </c>
      <c r="J189" s="2">
        <v>9</v>
      </c>
      <c r="K189" s="2">
        <v>9</v>
      </c>
      <c r="L189" s="2">
        <v>9</v>
      </c>
    </row>
    <row r="190" spans="1:12" x14ac:dyDescent="0.35">
      <c r="A190">
        <v>114</v>
      </c>
      <c r="B190" t="s">
        <v>186</v>
      </c>
      <c r="C190">
        <v>151442</v>
      </c>
      <c r="D190">
        <v>10</v>
      </c>
      <c r="E190">
        <v>8</v>
      </c>
      <c r="F190">
        <v>0</v>
      </c>
      <c r="G190">
        <v>7</v>
      </c>
      <c r="H190">
        <v>8</v>
      </c>
      <c r="I190" s="2">
        <v>10</v>
      </c>
      <c r="J190" s="2">
        <v>9</v>
      </c>
    </row>
    <row r="191" spans="1:12" x14ac:dyDescent="0.35">
      <c r="A191">
        <v>114</v>
      </c>
      <c r="B191" t="s">
        <v>187</v>
      </c>
      <c r="C191">
        <v>151463</v>
      </c>
      <c r="D191">
        <v>10</v>
      </c>
      <c r="E191">
        <v>8</v>
      </c>
      <c r="F191">
        <v>0</v>
      </c>
      <c r="G191">
        <v>7</v>
      </c>
      <c r="H191">
        <v>8</v>
      </c>
      <c r="I191" s="2">
        <v>10</v>
      </c>
      <c r="J191" s="2">
        <v>9</v>
      </c>
    </row>
    <row r="192" spans="1:12" s="2" customFormat="1" x14ac:dyDescent="0.35">
      <c r="A192" s="2">
        <v>115</v>
      </c>
      <c r="B192" s="2" t="s">
        <v>188</v>
      </c>
      <c r="C192" s="2">
        <v>151244</v>
      </c>
      <c r="D192" s="2">
        <v>10</v>
      </c>
      <c r="E192" s="2">
        <v>8</v>
      </c>
      <c r="F192" s="2">
        <v>10</v>
      </c>
      <c r="G192" s="2">
        <v>10</v>
      </c>
      <c r="H192" s="2">
        <v>7</v>
      </c>
      <c r="I192" s="2">
        <v>10</v>
      </c>
      <c r="J192" s="2">
        <v>9</v>
      </c>
      <c r="K192" s="2">
        <v>9</v>
      </c>
      <c r="L192" s="2">
        <v>9</v>
      </c>
    </row>
    <row r="193" spans="1:12" x14ac:dyDescent="0.35">
      <c r="A193">
        <v>116</v>
      </c>
      <c r="B193" t="s">
        <v>189</v>
      </c>
      <c r="C193">
        <v>151411</v>
      </c>
      <c r="D193">
        <v>10</v>
      </c>
      <c r="E193">
        <v>9</v>
      </c>
      <c r="F193">
        <v>10</v>
      </c>
      <c r="G193">
        <v>10</v>
      </c>
      <c r="H193">
        <v>8</v>
      </c>
      <c r="I193" s="2">
        <v>10</v>
      </c>
      <c r="J193" s="2">
        <v>10</v>
      </c>
    </row>
    <row r="194" spans="1:12" s="2" customFormat="1" x14ac:dyDescent="0.35">
      <c r="A194" s="2">
        <v>117</v>
      </c>
      <c r="B194" s="2" t="s">
        <v>190</v>
      </c>
      <c r="C194" s="2">
        <v>15198</v>
      </c>
    </row>
    <row r="195" spans="1:12" x14ac:dyDescent="0.35">
      <c r="A195">
        <v>118</v>
      </c>
      <c r="B195" t="s">
        <v>191</v>
      </c>
      <c r="C195">
        <v>151603</v>
      </c>
    </row>
    <row r="196" spans="1:12" s="2" customFormat="1" x14ac:dyDescent="0.35">
      <c r="A196" s="2">
        <v>119</v>
      </c>
      <c r="B196" s="2" t="s">
        <v>192</v>
      </c>
      <c r="C196" s="2">
        <v>151381</v>
      </c>
    </row>
    <row r="197" spans="1:12" x14ac:dyDescent="0.35">
      <c r="A197">
        <v>120</v>
      </c>
      <c r="B197" t="s">
        <v>193</v>
      </c>
      <c r="C197">
        <v>151213</v>
      </c>
      <c r="D197">
        <v>2.5</v>
      </c>
      <c r="E197">
        <v>10</v>
      </c>
      <c r="G197">
        <v>8</v>
      </c>
      <c r="H197">
        <v>8</v>
      </c>
      <c r="I197">
        <v>10</v>
      </c>
      <c r="J197">
        <v>0</v>
      </c>
      <c r="K197">
        <v>7</v>
      </c>
      <c r="L197">
        <v>0</v>
      </c>
    </row>
    <row r="198" spans="1:12" s="2" customFormat="1" x14ac:dyDescent="0.35">
      <c r="A198" s="2">
        <v>121</v>
      </c>
      <c r="B198" s="2" t="s">
        <v>194</v>
      </c>
      <c r="C198" s="2">
        <v>151167</v>
      </c>
    </row>
    <row r="199" spans="1:12" x14ac:dyDescent="0.35">
      <c r="A199">
        <v>122</v>
      </c>
      <c r="B199" t="s">
        <v>195</v>
      </c>
      <c r="C199">
        <v>151235</v>
      </c>
    </row>
    <row r="200" spans="1:12" s="2" customFormat="1" x14ac:dyDescent="0.35">
      <c r="A200" s="2">
        <v>123</v>
      </c>
      <c r="B200" s="2" t="s">
        <v>196</v>
      </c>
      <c r="C200" s="2">
        <v>15374</v>
      </c>
      <c r="D200" s="2">
        <v>7.5</v>
      </c>
      <c r="E200" s="2">
        <v>5</v>
      </c>
      <c r="F200" s="2">
        <v>0</v>
      </c>
      <c r="G200" s="2">
        <v>6</v>
      </c>
      <c r="H200" s="2">
        <v>8</v>
      </c>
      <c r="I200" s="2">
        <v>6</v>
      </c>
      <c r="J200" s="2">
        <v>0</v>
      </c>
      <c r="K200" s="2">
        <v>8</v>
      </c>
      <c r="L200" s="2">
        <v>10</v>
      </c>
    </row>
    <row r="201" spans="1:12" x14ac:dyDescent="0.35">
      <c r="A201">
        <v>124</v>
      </c>
      <c r="B201" t="s">
        <v>197</v>
      </c>
      <c r="C201">
        <v>151267</v>
      </c>
      <c r="D201">
        <v>5</v>
      </c>
      <c r="G201">
        <v>7</v>
      </c>
    </row>
    <row r="202" spans="1:12" x14ac:dyDescent="0.35">
      <c r="A202">
        <v>124</v>
      </c>
      <c r="B202" t="s">
        <v>198</v>
      </c>
      <c r="C202">
        <v>151255</v>
      </c>
      <c r="D202">
        <v>5</v>
      </c>
      <c r="G202">
        <v>7</v>
      </c>
    </row>
    <row r="203" spans="1:12" s="2" customFormat="1" x14ac:dyDescent="0.35">
      <c r="A203" s="2">
        <v>125</v>
      </c>
      <c r="B203" s="2" t="s">
        <v>199</v>
      </c>
      <c r="C203" s="2">
        <v>151076</v>
      </c>
    </row>
    <row r="204" spans="1:12" s="2" customFormat="1" x14ac:dyDescent="0.35">
      <c r="A204" s="2">
        <v>125</v>
      </c>
      <c r="B204" s="2" t="s">
        <v>200</v>
      </c>
      <c r="C204" s="2">
        <v>151110</v>
      </c>
    </row>
    <row r="205" spans="1:12" x14ac:dyDescent="0.35">
      <c r="A205">
        <v>126</v>
      </c>
      <c r="B205" t="s">
        <v>201</v>
      </c>
      <c r="C205">
        <v>151242</v>
      </c>
      <c r="D205">
        <v>5</v>
      </c>
      <c r="E205">
        <v>8</v>
      </c>
      <c r="F205">
        <v>6</v>
      </c>
      <c r="G205">
        <v>2</v>
      </c>
      <c r="H205">
        <v>7</v>
      </c>
      <c r="I205">
        <v>9</v>
      </c>
      <c r="J205">
        <v>10</v>
      </c>
    </row>
    <row r="206" spans="1:12" x14ac:dyDescent="0.35">
      <c r="A206">
        <v>126</v>
      </c>
      <c r="B206" t="s">
        <v>202</v>
      </c>
      <c r="C206">
        <v>151195</v>
      </c>
      <c r="D206">
        <v>5</v>
      </c>
      <c r="E206">
        <v>8</v>
      </c>
      <c r="F206">
        <v>6</v>
      </c>
      <c r="G206">
        <v>2</v>
      </c>
      <c r="H206">
        <v>7</v>
      </c>
      <c r="I206">
        <v>9</v>
      </c>
      <c r="J206">
        <v>10</v>
      </c>
    </row>
    <row r="207" spans="1:12" s="2" customFormat="1" x14ac:dyDescent="0.35">
      <c r="A207" s="2">
        <v>127</v>
      </c>
      <c r="B207" s="2" t="s">
        <v>203</v>
      </c>
      <c r="C207" s="2">
        <v>151090</v>
      </c>
      <c r="D207" s="2">
        <v>10</v>
      </c>
      <c r="E207" s="2">
        <v>9</v>
      </c>
      <c r="F207" s="2">
        <v>10</v>
      </c>
      <c r="G207" s="2">
        <v>10</v>
      </c>
      <c r="I207" s="2">
        <v>10</v>
      </c>
      <c r="J207" s="2">
        <v>10</v>
      </c>
      <c r="K207" s="2">
        <v>9</v>
      </c>
      <c r="L207" s="2">
        <v>10</v>
      </c>
    </row>
    <row r="208" spans="1:12" s="2" customFormat="1" x14ac:dyDescent="0.35">
      <c r="A208" s="2">
        <v>127</v>
      </c>
      <c r="B208" s="2" t="s">
        <v>204</v>
      </c>
      <c r="C208" s="2">
        <v>151094</v>
      </c>
      <c r="D208" s="2">
        <v>10</v>
      </c>
      <c r="E208" s="2">
        <v>9</v>
      </c>
      <c r="F208" s="2">
        <v>10</v>
      </c>
      <c r="G208" s="2">
        <v>10</v>
      </c>
      <c r="H208" s="2">
        <v>9</v>
      </c>
      <c r="I208" s="2">
        <v>10</v>
      </c>
      <c r="J208" s="2">
        <v>10</v>
      </c>
      <c r="K208" s="2">
        <v>9</v>
      </c>
      <c r="L208" s="2">
        <v>10</v>
      </c>
    </row>
    <row r="209" spans="1:10" x14ac:dyDescent="0.35">
      <c r="A209">
        <v>128</v>
      </c>
      <c r="B209" t="s">
        <v>205</v>
      </c>
      <c r="C209">
        <v>151271</v>
      </c>
      <c r="D209">
        <v>10</v>
      </c>
      <c r="E209">
        <v>10</v>
      </c>
      <c r="F209">
        <v>10</v>
      </c>
      <c r="G209">
        <v>10</v>
      </c>
      <c r="I209" s="2">
        <v>9</v>
      </c>
      <c r="J209" s="2">
        <v>10</v>
      </c>
    </row>
    <row r="210" spans="1:10" s="2" customFormat="1" x14ac:dyDescent="0.35">
      <c r="A210" s="2">
        <v>129</v>
      </c>
      <c r="B210" s="2" t="s">
        <v>206</v>
      </c>
      <c r="C210" s="2">
        <v>151440</v>
      </c>
    </row>
    <row r="211" spans="1:10" x14ac:dyDescent="0.35">
      <c r="A211">
        <v>130</v>
      </c>
      <c r="B211" t="s">
        <v>208</v>
      </c>
      <c r="C211">
        <v>151433</v>
      </c>
      <c r="D211">
        <v>10</v>
      </c>
    </row>
    <row r="212" spans="1:10" x14ac:dyDescent="0.35">
      <c r="A212">
        <v>130</v>
      </c>
      <c r="B212" t="s">
        <v>207</v>
      </c>
      <c r="C212">
        <v>151456</v>
      </c>
      <c r="D212">
        <v>10</v>
      </c>
    </row>
    <row r="213" spans="1:10" s="2" customFormat="1" x14ac:dyDescent="0.35">
      <c r="A213" s="2">
        <v>131</v>
      </c>
      <c r="B213" s="2" t="s">
        <v>209</v>
      </c>
      <c r="C213" s="2">
        <v>151261</v>
      </c>
    </row>
    <row r="214" spans="1:10" x14ac:dyDescent="0.35">
      <c r="A214">
        <v>132</v>
      </c>
      <c r="B214" t="s">
        <v>210</v>
      </c>
      <c r="C214">
        <v>151196</v>
      </c>
    </row>
    <row r="215" spans="1:10" s="2" customFormat="1" x14ac:dyDescent="0.35">
      <c r="A215" s="2">
        <v>133</v>
      </c>
      <c r="B215" s="2" t="s">
        <v>211</v>
      </c>
      <c r="C215" s="2">
        <v>151301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3"/>
  <sheetViews>
    <sheetView tabSelected="1" topLeftCell="A78" zoomScale="50" zoomScaleNormal="50" workbookViewId="0">
      <pane xSplit="1" topLeftCell="AJ1" activePane="topRight" state="frozen"/>
      <selection pane="topRight" activeCell="AS103" sqref="AS103"/>
    </sheetView>
  </sheetViews>
  <sheetFormatPr defaultRowHeight="14.5" x14ac:dyDescent="0.35"/>
  <cols>
    <col min="1" max="1" width="33.26953125" style="3" bestFit="1" customWidth="1"/>
    <col min="2" max="2" width="4.08984375" style="3" bestFit="1" customWidth="1"/>
    <col min="3" max="3" width="8.7265625" style="3"/>
    <col min="4" max="4" width="10.90625" style="21" bestFit="1" customWidth="1"/>
    <col min="5" max="9" width="8.7265625" style="3"/>
    <col min="10" max="10" width="9.81640625" style="4" bestFit="1" customWidth="1"/>
    <col min="11" max="13" width="8.7265625" style="5"/>
    <col min="14" max="14" width="4.08984375" style="3" bestFit="1" customWidth="1"/>
    <col min="15" max="18" width="8.7265625" style="3"/>
    <col min="19" max="19" width="9.81640625" style="4" bestFit="1" customWidth="1"/>
    <col min="20" max="22" width="8.7265625" style="5"/>
    <col min="30" max="31" width="8.7265625" style="7"/>
    <col min="32" max="32" width="11.453125" bestFit="1" customWidth="1"/>
  </cols>
  <sheetData>
    <row r="1" spans="1:36" x14ac:dyDescent="0.35">
      <c r="A1" s="11" t="s">
        <v>253</v>
      </c>
      <c r="B1" s="3" t="s">
        <v>261</v>
      </c>
      <c r="D1" s="21" t="s">
        <v>222</v>
      </c>
      <c r="E1" s="3" t="s">
        <v>212</v>
      </c>
      <c r="F1" s="3" t="s">
        <v>213</v>
      </c>
      <c r="G1" s="3" t="s">
        <v>214</v>
      </c>
      <c r="H1" s="3" t="s">
        <v>215</v>
      </c>
      <c r="I1" s="3" t="s">
        <v>216</v>
      </c>
      <c r="J1" s="4" t="s">
        <v>229</v>
      </c>
      <c r="K1" s="5" t="s">
        <v>230</v>
      </c>
      <c r="N1" s="3" t="s">
        <v>261</v>
      </c>
      <c r="O1" s="3" t="s">
        <v>217</v>
      </c>
      <c r="P1" s="3" t="s">
        <v>218</v>
      </c>
      <c r="Q1" s="3" t="s">
        <v>219</v>
      </c>
      <c r="R1" s="3" t="s">
        <v>220</v>
      </c>
      <c r="S1" s="4" t="s">
        <v>234</v>
      </c>
      <c r="T1" s="5" t="s">
        <v>233</v>
      </c>
      <c r="X1" s="7" t="s">
        <v>243</v>
      </c>
    </row>
    <row r="2" spans="1:36" x14ac:dyDescent="0.35">
      <c r="K2" s="5" t="s">
        <v>231</v>
      </c>
      <c r="L2" s="5" t="s">
        <v>213</v>
      </c>
      <c r="M2" s="5" t="s">
        <v>232</v>
      </c>
      <c r="T2" s="5" t="s">
        <v>231</v>
      </c>
      <c r="U2" s="5" t="s">
        <v>213</v>
      </c>
      <c r="V2" s="5" t="s">
        <v>232</v>
      </c>
      <c r="X2" s="4" t="s">
        <v>244</v>
      </c>
      <c r="Y2" s="4" t="s">
        <v>245</v>
      </c>
      <c r="Z2" s="4" t="s">
        <v>246</v>
      </c>
      <c r="AA2" s="4" t="s">
        <v>247</v>
      </c>
    </row>
    <row r="3" spans="1:36" x14ac:dyDescent="0.35">
      <c r="W3">
        <f>SUM(W5:W228)</f>
        <v>147</v>
      </c>
      <c r="X3">
        <f>SUM(X5:X228)</f>
        <v>185</v>
      </c>
      <c r="Y3">
        <f>SUM(Y5:Y228)</f>
        <v>161</v>
      </c>
      <c r="Z3">
        <f>SUM(Z5:Z228)</f>
        <v>176</v>
      </c>
      <c r="AA3">
        <f>SUM(AA5:AA228)</f>
        <v>147</v>
      </c>
      <c r="AC3" s="8">
        <f>MAX(AC5:AC228)</f>
        <v>9.6670000000000016</v>
      </c>
      <c r="AG3">
        <f>SUM(AG5:AG228)</f>
        <v>144</v>
      </c>
      <c r="AH3">
        <f>SUM(AH5:AH228)</f>
        <v>144</v>
      </c>
    </row>
    <row r="4" spans="1:36" x14ac:dyDescent="0.35">
      <c r="AC4" s="8"/>
    </row>
    <row r="5" spans="1:36" x14ac:dyDescent="0.35">
      <c r="A5" s="3" t="s">
        <v>9</v>
      </c>
      <c r="B5" s="3">
        <v>1</v>
      </c>
      <c r="C5" s="3">
        <v>151632</v>
      </c>
      <c r="D5" s="22">
        <v>1</v>
      </c>
      <c r="E5" s="3">
        <v>10</v>
      </c>
      <c r="F5" s="3">
        <v>10</v>
      </c>
      <c r="G5" s="3">
        <v>8</v>
      </c>
      <c r="H5" s="3">
        <v>10</v>
      </c>
      <c r="I5" s="3">
        <v>9</v>
      </c>
      <c r="J5" s="6">
        <f>SUM(E5:I5)/50</f>
        <v>0.94</v>
      </c>
      <c r="K5" s="5">
        <v>17</v>
      </c>
      <c r="L5" s="5">
        <v>4</v>
      </c>
      <c r="M5" s="5">
        <f t="shared" ref="M5:M68" si="0">SUM(K5:L5)</f>
        <v>21</v>
      </c>
      <c r="N5" s="3">
        <v>1</v>
      </c>
      <c r="O5" s="3">
        <v>10</v>
      </c>
      <c r="P5" s="3">
        <v>10</v>
      </c>
      <c r="Q5" s="3">
        <v>10</v>
      </c>
      <c r="S5" s="6">
        <f>SUM(O5:R5)/40</f>
        <v>0.75</v>
      </c>
      <c r="T5" s="5">
        <v>20</v>
      </c>
      <c r="U5" s="5">
        <v>12</v>
      </c>
      <c r="V5" s="5">
        <f>SUM(T5:U5)</f>
        <v>32</v>
      </c>
      <c r="W5">
        <f>IF(V5&lt;15,0,1)</f>
        <v>1</v>
      </c>
      <c r="X5">
        <f>IF(J5&lt;0.5,0,1)</f>
        <v>1</v>
      </c>
      <c r="Y5">
        <f>IF(M5&lt;15,0,1)</f>
        <v>1</v>
      </c>
      <c r="Z5">
        <f>IF(S5&lt;0.5,0,1)</f>
        <v>1</v>
      </c>
      <c r="AA5">
        <f>IF(V5&lt;15,0,1)</f>
        <v>1</v>
      </c>
      <c r="AB5">
        <f>SUM(X5:AA5)</f>
        <v>4</v>
      </c>
      <c r="AC5" s="8">
        <f>IF(D5&lt;0.1,J5+M5/10+S5+V5/10,(J5+M5/10+S5+V5/10)*0.9+D5)</f>
        <v>7.2910000000000004</v>
      </c>
      <c r="AD5" s="9">
        <f>IF(AB5=4,10*AC5/$AC$3,0)</f>
        <v>7.5421537188372803</v>
      </c>
      <c r="AE5" s="7">
        <v>7.5</v>
      </c>
      <c r="AF5">
        <v>1</v>
      </c>
      <c r="AG5">
        <f>IF(AD5&gt;0,1,0)</f>
        <v>1</v>
      </c>
      <c r="AH5">
        <f>IF(AD5&gt;0,1,0)</f>
        <v>1</v>
      </c>
    </row>
    <row r="6" spans="1:36" x14ac:dyDescent="0.35">
      <c r="A6" s="3" t="s">
        <v>8</v>
      </c>
      <c r="B6" s="3">
        <v>1</v>
      </c>
      <c r="C6" s="3">
        <v>151542</v>
      </c>
      <c r="D6" s="22">
        <v>1</v>
      </c>
      <c r="E6" s="3">
        <v>10</v>
      </c>
      <c r="F6" s="3">
        <v>10</v>
      </c>
      <c r="G6" s="3">
        <v>8</v>
      </c>
      <c r="H6" s="3">
        <v>10</v>
      </c>
      <c r="I6" s="3">
        <v>9</v>
      </c>
      <c r="J6" s="6">
        <f>SUM(E6:I6)/50</f>
        <v>0.94</v>
      </c>
      <c r="K6" s="5">
        <v>15</v>
      </c>
      <c r="L6" s="5">
        <v>1</v>
      </c>
      <c r="M6" s="5">
        <f t="shared" si="0"/>
        <v>16</v>
      </c>
      <c r="N6" s="3">
        <v>1</v>
      </c>
      <c r="O6" s="3">
        <v>10</v>
      </c>
      <c r="P6" s="3">
        <v>10</v>
      </c>
      <c r="Q6" s="3">
        <v>10</v>
      </c>
      <c r="R6" s="3">
        <v>10</v>
      </c>
      <c r="S6" s="6">
        <f>SUM(O6:R6)/40</f>
        <v>1</v>
      </c>
      <c r="T6" s="5">
        <v>19</v>
      </c>
      <c r="U6" s="5">
        <v>14</v>
      </c>
      <c r="V6" s="5">
        <f>SUM(T6:U6)</f>
        <v>33</v>
      </c>
      <c r="W6">
        <f>IF(V6&lt;15,0,1)</f>
        <v>1</v>
      </c>
      <c r="X6">
        <f>IF(J6&lt;0.5,0,1)</f>
        <v>1</v>
      </c>
      <c r="Y6">
        <f>IF(M6&lt;15,0,1)</f>
        <v>1</v>
      </c>
      <c r="Z6">
        <f>IF(S6&lt;0.5,0,1)</f>
        <v>1</v>
      </c>
      <c r="AA6">
        <f>IF(V6&lt;15,0,1)</f>
        <v>1</v>
      </c>
      <c r="AB6">
        <f>SUM(X6:AA6)</f>
        <v>4</v>
      </c>
      <c r="AC6" s="8">
        <f>IF(D6&lt;0.1,J6+M6/10+S6+V6/10,(J6+M6/10+S6+V6/10)*0.9+D6)</f>
        <v>7.1559999999999997</v>
      </c>
      <c r="AD6" s="9">
        <f>IF(AB6=4,10*AC6/$AC$3,0)</f>
        <v>7.4025033619530349</v>
      </c>
      <c r="AE6" s="7">
        <v>7.5</v>
      </c>
      <c r="AF6">
        <v>9</v>
      </c>
      <c r="AG6">
        <f>IF(AD6&gt;0,1,0)</f>
        <v>1</v>
      </c>
      <c r="AH6">
        <f t="shared" ref="AH6:AH69" si="1">IF(AD6&gt;0,1,0)</f>
        <v>1</v>
      </c>
    </row>
    <row r="7" spans="1:36" s="24" customFormat="1" x14ac:dyDescent="0.35">
      <c r="A7" s="3" t="s">
        <v>147</v>
      </c>
      <c r="B7" s="3">
        <v>86</v>
      </c>
      <c r="C7" s="3">
        <v>151472</v>
      </c>
      <c r="D7" s="22"/>
      <c r="E7" s="3">
        <v>10</v>
      </c>
      <c r="F7" s="3">
        <v>9</v>
      </c>
      <c r="G7" s="3">
        <v>10</v>
      </c>
      <c r="H7" s="3"/>
      <c r="I7" s="3"/>
      <c r="J7" s="6">
        <f t="shared" ref="J7:J70" si="2">SUM(E7:I7)/50</f>
        <v>0.57999999999999996</v>
      </c>
      <c r="K7" s="5"/>
      <c r="L7" s="5"/>
      <c r="M7" s="5">
        <f t="shared" si="0"/>
        <v>0</v>
      </c>
      <c r="N7" s="3">
        <v>86</v>
      </c>
      <c r="O7" s="3"/>
      <c r="P7" s="3"/>
      <c r="Q7" s="3"/>
      <c r="R7" s="3"/>
      <c r="S7" s="6">
        <f t="shared" ref="S7:S70" si="3">SUM(O7:R7)/40</f>
        <v>0</v>
      </c>
      <c r="T7" s="5"/>
      <c r="U7" s="5"/>
      <c r="V7" s="5">
        <f t="shared" ref="V7:V70" si="4">SUM(T7:U7)</f>
        <v>0</v>
      </c>
      <c r="W7">
        <f t="shared" ref="W7:W38" si="5">IF(V7&lt;15,0,1)</f>
        <v>0</v>
      </c>
      <c r="X7">
        <f t="shared" ref="X7:X38" si="6">IF(J7&lt;0.5,0,1)</f>
        <v>1</v>
      </c>
      <c r="Y7">
        <f t="shared" ref="Y7:Y70" si="7">IF(M7&lt;15,0,1)</f>
        <v>0</v>
      </c>
      <c r="Z7">
        <f t="shared" ref="Z7:Z38" si="8">IF(S7&lt;0.5,0,1)</f>
        <v>0</v>
      </c>
      <c r="AA7">
        <f t="shared" ref="AA7:AA38" si="9">IF(V7&lt;15,0,1)</f>
        <v>0</v>
      </c>
      <c r="AB7">
        <f t="shared" ref="AB7:AB38" si="10">SUM(X7:AA7)</f>
        <v>1</v>
      </c>
      <c r="AC7" s="8">
        <f t="shared" ref="AC7:AC70" si="11">IF(D7&lt;0.1,J7+M7/10+S7+V7/10,(J7+M7/10+S7+V7/10)*0.9+D7)</f>
        <v>0.57999999999999996</v>
      </c>
      <c r="AD7" s="9">
        <f t="shared" ref="AD7:AD70" si="12">IF(AB7=4,10*AC7/$AC$3,0)</f>
        <v>0</v>
      </c>
      <c r="AE7" s="7"/>
      <c r="AF7"/>
      <c r="AG7">
        <f t="shared" ref="AG7:AG70" si="13">IF(AD7&gt;0,1,0)</f>
        <v>0</v>
      </c>
      <c r="AH7">
        <f t="shared" si="1"/>
        <v>0</v>
      </c>
    </row>
    <row r="8" spans="1:36" x14ac:dyDescent="0.35">
      <c r="A8" s="3" t="s">
        <v>31</v>
      </c>
      <c r="B8" s="3">
        <v>14</v>
      </c>
      <c r="C8" s="3">
        <v>151345</v>
      </c>
      <c r="D8" s="22"/>
      <c r="E8" s="3">
        <v>10</v>
      </c>
      <c r="F8" s="3">
        <v>10</v>
      </c>
      <c r="G8" s="3">
        <v>10</v>
      </c>
      <c r="H8" s="3">
        <v>14</v>
      </c>
      <c r="I8" s="3">
        <v>9</v>
      </c>
      <c r="J8" s="6">
        <f t="shared" si="2"/>
        <v>1.06</v>
      </c>
      <c r="K8" s="5">
        <v>16</v>
      </c>
      <c r="L8" s="5">
        <v>6</v>
      </c>
      <c r="M8" s="5">
        <f t="shared" si="0"/>
        <v>22</v>
      </c>
      <c r="N8" s="3">
        <v>14</v>
      </c>
      <c r="O8" s="3">
        <v>10</v>
      </c>
      <c r="P8" s="3">
        <v>10</v>
      </c>
      <c r="Q8" s="3">
        <v>10</v>
      </c>
      <c r="R8" s="3">
        <v>10</v>
      </c>
      <c r="S8" s="6">
        <f t="shared" si="3"/>
        <v>1</v>
      </c>
      <c r="T8" s="5">
        <v>14</v>
      </c>
      <c r="U8" s="5">
        <v>17</v>
      </c>
      <c r="V8" s="5">
        <f t="shared" si="4"/>
        <v>31</v>
      </c>
      <c r="W8">
        <f t="shared" si="5"/>
        <v>1</v>
      </c>
      <c r="X8">
        <f t="shared" si="6"/>
        <v>1</v>
      </c>
      <c r="Y8">
        <f t="shared" si="7"/>
        <v>1</v>
      </c>
      <c r="Z8">
        <f t="shared" si="8"/>
        <v>1</v>
      </c>
      <c r="AA8">
        <f t="shared" si="9"/>
        <v>1</v>
      </c>
      <c r="AB8">
        <f t="shared" si="10"/>
        <v>4</v>
      </c>
      <c r="AC8" s="8">
        <f t="shared" si="11"/>
        <v>7.3599999999999994</v>
      </c>
      <c r="AD8" s="9">
        <f t="shared" si="12"/>
        <v>7.6135305679114493</v>
      </c>
      <c r="AE8" s="7">
        <v>7.5</v>
      </c>
      <c r="AF8">
        <v>2</v>
      </c>
      <c r="AG8">
        <f t="shared" si="13"/>
        <v>1</v>
      </c>
      <c r="AH8">
        <f t="shared" si="1"/>
        <v>1</v>
      </c>
    </row>
    <row r="9" spans="1:36" x14ac:dyDescent="0.35">
      <c r="A9" s="3" t="s">
        <v>108</v>
      </c>
      <c r="B9" s="3">
        <v>62</v>
      </c>
      <c r="C9" s="3">
        <v>15764</v>
      </c>
      <c r="D9" s="22"/>
      <c r="E9" s="3">
        <v>10</v>
      </c>
      <c r="F9" s="3">
        <v>10</v>
      </c>
      <c r="G9" s="3">
        <v>10</v>
      </c>
      <c r="H9" s="3">
        <v>10</v>
      </c>
      <c r="I9" s="3">
        <v>8</v>
      </c>
      <c r="J9" s="6">
        <f t="shared" si="2"/>
        <v>0.96</v>
      </c>
      <c r="K9" s="5">
        <v>20</v>
      </c>
      <c r="L9" s="5">
        <v>5</v>
      </c>
      <c r="M9" s="5">
        <f t="shared" si="0"/>
        <v>25</v>
      </c>
      <c r="N9" s="3">
        <v>62</v>
      </c>
      <c r="O9" s="3">
        <v>10</v>
      </c>
      <c r="P9" s="3">
        <v>10</v>
      </c>
      <c r="Q9" s="3">
        <v>10</v>
      </c>
      <c r="R9" s="3">
        <v>10</v>
      </c>
      <c r="S9" s="6">
        <f t="shared" si="3"/>
        <v>1</v>
      </c>
      <c r="T9" s="5">
        <v>18</v>
      </c>
      <c r="U9" s="5">
        <v>16</v>
      </c>
      <c r="V9" s="5">
        <f t="shared" si="4"/>
        <v>34</v>
      </c>
      <c r="W9">
        <f t="shared" si="5"/>
        <v>1</v>
      </c>
      <c r="X9">
        <f t="shared" si="6"/>
        <v>1</v>
      </c>
      <c r="Y9">
        <f t="shared" si="7"/>
        <v>1</v>
      </c>
      <c r="Z9">
        <f t="shared" si="8"/>
        <v>1</v>
      </c>
      <c r="AA9">
        <f t="shared" si="9"/>
        <v>1</v>
      </c>
      <c r="AB9">
        <f t="shared" si="10"/>
        <v>4</v>
      </c>
      <c r="AC9" s="8">
        <f t="shared" si="11"/>
        <v>7.8599999999999994</v>
      </c>
      <c r="AD9" s="9">
        <f t="shared" si="12"/>
        <v>8.1307541119271729</v>
      </c>
      <c r="AE9" s="10">
        <v>8</v>
      </c>
      <c r="AG9">
        <f t="shared" si="13"/>
        <v>1</v>
      </c>
      <c r="AH9">
        <f t="shared" si="1"/>
        <v>1</v>
      </c>
    </row>
    <row r="10" spans="1:36" s="24" customFormat="1" x14ac:dyDescent="0.35">
      <c r="A10" s="24" t="s">
        <v>109</v>
      </c>
      <c r="B10" s="24">
        <v>63</v>
      </c>
      <c r="C10" s="24">
        <v>151373</v>
      </c>
      <c r="D10" s="34"/>
      <c r="E10" s="24">
        <v>10</v>
      </c>
      <c r="F10" s="24">
        <v>10</v>
      </c>
      <c r="G10" s="24">
        <v>10</v>
      </c>
      <c r="H10" s="24">
        <v>10</v>
      </c>
      <c r="I10" s="24">
        <v>9</v>
      </c>
      <c r="J10" s="35">
        <f t="shared" si="2"/>
        <v>0.98</v>
      </c>
      <c r="K10" s="36">
        <v>15</v>
      </c>
      <c r="L10" s="36">
        <v>18</v>
      </c>
      <c r="M10" s="36">
        <f t="shared" si="0"/>
        <v>33</v>
      </c>
      <c r="N10" s="24">
        <v>63</v>
      </c>
      <c r="O10" s="24">
        <v>9</v>
      </c>
      <c r="P10" s="24">
        <v>10</v>
      </c>
      <c r="Q10" s="24">
        <v>9</v>
      </c>
      <c r="R10" s="24">
        <v>10</v>
      </c>
      <c r="S10" s="35">
        <f t="shared" si="3"/>
        <v>0.95</v>
      </c>
      <c r="T10" s="36">
        <v>17</v>
      </c>
      <c r="U10" s="36">
        <v>10</v>
      </c>
      <c r="V10" s="36">
        <f t="shared" si="4"/>
        <v>27</v>
      </c>
      <c r="W10" s="24">
        <f t="shared" si="5"/>
        <v>1</v>
      </c>
      <c r="X10" s="24">
        <f t="shared" si="6"/>
        <v>1</v>
      </c>
      <c r="Y10" s="24">
        <f t="shared" si="7"/>
        <v>1</v>
      </c>
      <c r="Z10" s="24">
        <f t="shared" si="8"/>
        <v>1</v>
      </c>
      <c r="AA10" s="24">
        <f t="shared" si="9"/>
        <v>1</v>
      </c>
      <c r="AB10" s="24">
        <f t="shared" si="10"/>
        <v>4</v>
      </c>
      <c r="AC10" s="37">
        <f t="shared" si="11"/>
        <v>7.93</v>
      </c>
      <c r="AD10" s="35">
        <f t="shared" si="12"/>
        <v>8.2031654080893741</v>
      </c>
      <c r="AE10" s="36">
        <v>8</v>
      </c>
      <c r="AG10" s="24">
        <f t="shared" si="13"/>
        <v>1</v>
      </c>
      <c r="AH10" s="24">
        <f t="shared" si="1"/>
        <v>1</v>
      </c>
      <c r="AJ10" s="24">
        <v>8</v>
      </c>
    </row>
    <row r="11" spans="1:36" s="11" customFormat="1" x14ac:dyDescent="0.35">
      <c r="A11" s="3" t="s">
        <v>169</v>
      </c>
      <c r="B11" s="3">
        <v>101</v>
      </c>
      <c r="C11" s="3">
        <v>151501</v>
      </c>
      <c r="D11" s="22"/>
      <c r="E11" s="3">
        <v>7.5</v>
      </c>
      <c r="F11" s="3">
        <v>10</v>
      </c>
      <c r="G11" s="3">
        <v>10</v>
      </c>
      <c r="H11" s="3">
        <v>10</v>
      </c>
      <c r="I11" s="3">
        <v>9</v>
      </c>
      <c r="J11" s="6">
        <f t="shared" si="2"/>
        <v>0.93</v>
      </c>
      <c r="K11" s="5">
        <v>18</v>
      </c>
      <c r="L11" s="5">
        <v>1</v>
      </c>
      <c r="M11" s="5">
        <f t="shared" si="0"/>
        <v>19</v>
      </c>
      <c r="N11" s="3">
        <v>101</v>
      </c>
      <c r="O11" s="3">
        <v>10</v>
      </c>
      <c r="P11" s="3">
        <v>10</v>
      </c>
      <c r="Q11" s="3">
        <v>9</v>
      </c>
      <c r="R11" s="3">
        <v>8</v>
      </c>
      <c r="S11" s="6">
        <f t="shared" si="3"/>
        <v>0.92500000000000004</v>
      </c>
      <c r="T11" s="5">
        <v>15</v>
      </c>
      <c r="U11" s="5">
        <v>12</v>
      </c>
      <c r="V11" s="5">
        <f t="shared" si="4"/>
        <v>27</v>
      </c>
      <c r="W11">
        <f t="shared" si="5"/>
        <v>1</v>
      </c>
      <c r="X11">
        <f t="shared" si="6"/>
        <v>1</v>
      </c>
      <c r="Y11">
        <f t="shared" si="7"/>
        <v>1</v>
      </c>
      <c r="Z11">
        <f t="shared" si="8"/>
        <v>1</v>
      </c>
      <c r="AA11">
        <f t="shared" si="9"/>
        <v>1</v>
      </c>
      <c r="AB11">
        <f t="shared" si="10"/>
        <v>4</v>
      </c>
      <c r="AC11" s="8">
        <f t="shared" si="11"/>
        <v>6.4550000000000001</v>
      </c>
      <c r="AD11" s="9">
        <f t="shared" si="12"/>
        <v>6.6773559532429898</v>
      </c>
      <c r="AE11" s="7">
        <v>6.5</v>
      </c>
      <c r="AF11">
        <v>3</v>
      </c>
      <c r="AG11">
        <f t="shared" si="13"/>
        <v>1</v>
      </c>
      <c r="AH11">
        <f t="shared" si="1"/>
        <v>1</v>
      </c>
    </row>
    <row r="12" spans="1:36" s="11" customFormat="1" x14ac:dyDescent="0.35">
      <c r="A12" s="11" t="s">
        <v>40</v>
      </c>
      <c r="B12" s="11">
        <v>19</v>
      </c>
      <c r="C12" s="11">
        <v>151538</v>
      </c>
      <c r="D12" s="22">
        <v>1</v>
      </c>
      <c r="E12" s="11">
        <v>10</v>
      </c>
      <c r="F12" s="11">
        <v>10</v>
      </c>
      <c r="G12" s="11">
        <v>10</v>
      </c>
      <c r="H12" s="11">
        <v>9</v>
      </c>
      <c r="I12" s="11">
        <v>9</v>
      </c>
      <c r="J12" s="12">
        <f t="shared" si="2"/>
        <v>0.96</v>
      </c>
      <c r="K12" s="13">
        <v>7</v>
      </c>
      <c r="L12" s="13">
        <v>0</v>
      </c>
      <c r="M12" s="5">
        <f t="shared" si="0"/>
        <v>7</v>
      </c>
      <c r="N12" s="11">
        <v>19</v>
      </c>
      <c r="O12" s="11">
        <v>10</v>
      </c>
      <c r="P12" s="11">
        <v>10</v>
      </c>
      <c r="Q12" s="11">
        <v>10</v>
      </c>
      <c r="R12" s="11">
        <v>9</v>
      </c>
      <c r="S12" s="12">
        <f t="shared" si="3"/>
        <v>0.97499999999999998</v>
      </c>
      <c r="T12" s="13">
        <v>11</v>
      </c>
      <c r="U12" s="13">
        <v>8</v>
      </c>
      <c r="V12" s="13">
        <f t="shared" si="4"/>
        <v>19</v>
      </c>
      <c r="W12" s="11">
        <f t="shared" si="5"/>
        <v>1</v>
      </c>
      <c r="X12" s="11">
        <f t="shared" si="6"/>
        <v>1</v>
      </c>
      <c r="Y12" s="11">
        <f t="shared" si="7"/>
        <v>0</v>
      </c>
      <c r="Z12" s="11">
        <f t="shared" si="8"/>
        <v>1</v>
      </c>
      <c r="AA12" s="11">
        <f t="shared" si="9"/>
        <v>1</v>
      </c>
      <c r="AB12" s="11">
        <f t="shared" si="10"/>
        <v>3</v>
      </c>
      <c r="AC12" s="14">
        <f t="shared" si="11"/>
        <v>5.0815000000000001</v>
      </c>
      <c r="AD12" s="12">
        <f t="shared" si="12"/>
        <v>0</v>
      </c>
      <c r="AE12" s="13"/>
      <c r="AG12" s="11">
        <f t="shared" si="13"/>
        <v>0</v>
      </c>
      <c r="AH12">
        <f t="shared" si="1"/>
        <v>0</v>
      </c>
    </row>
    <row r="13" spans="1:36" s="24" customFormat="1" x14ac:dyDescent="0.35">
      <c r="A13" s="24" t="s">
        <v>124</v>
      </c>
      <c r="B13" s="24">
        <v>72</v>
      </c>
      <c r="C13" s="24">
        <v>151162</v>
      </c>
      <c r="D13" s="34"/>
      <c r="E13" s="24">
        <v>10</v>
      </c>
      <c r="F13" s="24">
        <v>9</v>
      </c>
      <c r="G13" s="24">
        <v>0</v>
      </c>
      <c r="H13" s="24">
        <v>8</v>
      </c>
      <c r="I13" s="24">
        <v>9</v>
      </c>
      <c r="J13" s="35">
        <f t="shared" si="2"/>
        <v>0.72</v>
      </c>
      <c r="K13" s="36">
        <v>12</v>
      </c>
      <c r="L13" s="36">
        <v>8</v>
      </c>
      <c r="M13" s="36">
        <f t="shared" si="0"/>
        <v>20</v>
      </c>
      <c r="N13" s="24">
        <v>72</v>
      </c>
      <c r="O13" s="24">
        <v>9</v>
      </c>
      <c r="P13" s="24">
        <v>10</v>
      </c>
      <c r="Q13" s="24">
        <v>9</v>
      </c>
      <c r="R13" s="24">
        <v>10</v>
      </c>
      <c r="S13" s="35">
        <f t="shared" si="3"/>
        <v>0.95</v>
      </c>
      <c r="T13" s="36">
        <v>19</v>
      </c>
      <c r="U13" s="36">
        <v>5</v>
      </c>
      <c r="V13" s="36">
        <f t="shared" si="4"/>
        <v>24</v>
      </c>
      <c r="W13" s="24">
        <f t="shared" si="5"/>
        <v>1</v>
      </c>
      <c r="X13" s="24">
        <f t="shared" si="6"/>
        <v>1</v>
      </c>
      <c r="Y13" s="24">
        <f t="shared" si="7"/>
        <v>1</v>
      </c>
      <c r="Z13" s="24">
        <f t="shared" si="8"/>
        <v>1</v>
      </c>
      <c r="AA13" s="24">
        <f t="shared" si="9"/>
        <v>1</v>
      </c>
      <c r="AB13" s="24">
        <f t="shared" si="10"/>
        <v>4</v>
      </c>
      <c r="AC13" s="37">
        <f t="shared" si="11"/>
        <v>6.07</v>
      </c>
      <c r="AD13" s="35">
        <f t="shared" si="12"/>
        <v>6.279093824350884</v>
      </c>
      <c r="AE13" s="36">
        <v>6.5</v>
      </c>
      <c r="AG13" s="24">
        <f t="shared" si="13"/>
        <v>1</v>
      </c>
      <c r="AH13" s="24">
        <f t="shared" si="1"/>
        <v>1</v>
      </c>
      <c r="AJ13" s="24">
        <v>6.5</v>
      </c>
    </row>
    <row r="14" spans="1:36" x14ac:dyDescent="0.35">
      <c r="A14" s="3" t="s">
        <v>199</v>
      </c>
      <c r="B14" s="3">
        <v>125</v>
      </c>
      <c r="C14" s="3">
        <v>151076</v>
      </c>
      <c r="D14" s="22"/>
      <c r="J14" s="6">
        <f t="shared" si="2"/>
        <v>0</v>
      </c>
      <c r="K14" s="5">
        <v>12</v>
      </c>
      <c r="L14" s="5">
        <v>1</v>
      </c>
      <c r="M14" s="5">
        <f t="shared" si="0"/>
        <v>13</v>
      </c>
      <c r="N14" s="3">
        <v>125</v>
      </c>
      <c r="S14" s="6">
        <f t="shared" si="3"/>
        <v>0</v>
      </c>
      <c r="V14" s="5">
        <f t="shared" si="4"/>
        <v>0</v>
      </c>
      <c r="W14">
        <f t="shared" si="5"/>
        <v>0</v>
      </c>
      <c r="X14">
        <f t="shared" si="6"/>
        <v>0</v>
      </c>
      <c r="Y14">
        <f t="shared" si="7"/>
        <v>0</v>
      </c>
      <c r="Z14">
        <f t="shared" si="8"/>
        <v>0</v>
      </c>
      <c r="AA14">
        <f t="shared" si="9"/>
        <v>0</v>
      </c>
      <c r="AB14">
        <f t="shared" si="10"/>
        <v>0</v>
      </c>
      <c r="AC14" s="8">
        <f t="shared" si="11"/>
        <v>1.3</v>
      </c>
      <c r="AD14" s="9">
        <f t="shared" si="12"/>
        <v>0</v>
      </c>
      <c r="AG14">
        <f t="shared" si="13"/>
        <v>0</v>
      </c>
      <c r="AH14">
        <f t="shared" si="1"/>
        <v>0</v>
      </c>
    </row>
    <row r="15" spans="1:36" s="11" customFormat="1" x14ac:dyDescent="0.35">
      <c r="A15" s="3" t="s">
        <v>148</v>
      </c>
      <c r="B15" s="3">
        <v>86</v>
      </c>
      <c r="C15" s="3">
        <v>151482</v>
      </c>
      <c r="D15" s="22"/>
      <c r="E15" s="3">
        <v>10</v>
      </c>
      <c r="F15" s="3">
        <v>9</v>
      </c>
      <c r="G15" s="3">
        <v>10</v>
      </c>
      <c r="H15" s="3"/>
      <c r="I15" s="3"/>
      <c r="J15" s="6">
        <f t="shared" si="2"/>
        <v>0.57999999999999996</v>
      </c>
      <c r="K15" s="5"/>
      <c r="L15" s="5"/>
      <c r="M15" s="5">
        <f t="shared" si="0"/>
        <v>0</v>
      </c>
      <c r="N15" s="3">
        <v>86</v>
      </c>
      <c r="O15" s="3"/>
      <c r="P15" s="3"/>
      <c r="Q15" s="3"/>
      <c r="R15" s="3"/>
      <c r="S15" s="6">
        <f t="shared" si="3"/>
        <v>0</v>
      </c>
      <c r="T15" s="5"/>
      <c r="U15" s="5"/>
      <c r="V15" s="5">
        <f t="shared" si="4"/>
        <v>0</v>
      </c>
      <c r="W15">
        <f t="shared" si="5"/>
        <v>0</v>
      </c>
      <c r="X15">
        <f t="shared" si="6"/>
        <v>1</v>
      </c>
      <c r="Y15">
        <f t="shared" si="7"/>
        <v>0</v>
      </c>
      <c r="Z15">
        <f t="shared" si="8"/>
        <v>0</v>
      </c>
      <c r="AA15">
        <f t="shared" si="9"/>
        <v>0</v>
      </c>
      <c r="AB15">
        <f t="shared" si="10"/>
        <v>1</v>
      </c>
      <c r="AC15" s="8">
        <f t="shared" si="11"/>
        <v>0.57999999999999996</v>
      </c>
      <c r="AD15" s="9">
        <f t="shared" si="12"/>
        <v>0</v>
      </c>
      <c r="AE15" s="7"/>
      <c r="AF15"/>
      <c r="AG15">
        <f t="shared" si="13"/>
        <v>0</v>
      </c>
      <c r="AH15">
        <f t="shared" si="1"/>
        <v>0</v>
      </c>
    </row>
    <row r="16" spans="1:36" x14ac:dyDescent="0.35">
      <c r="A16" s="11" t="s">
        <v>135</v>
      </c>
      <c r="B16" s="11">
        <v>80</v>
      </c>
      <c r="C16" s="11">
        <v>151587</v>
      </c>
      <c r="D16" s="22">
        <v>1</v>
      </c>
      <c r="E16" s="11">
        <v>10</v>
      </c>
      <c r="F16" s="11"/>
      <c r="G16" s="11">
        <v>8</v>
      </c>
      <c r="H16" s="11">
        <v>8</v>
      </c>
      <c r="I16" s="11">
        <v>9</v>
      </c>
      <c r="J16" s="12">
        <f t="shared" si="2"/>
        <v>0.7</v>
      </c>
      <c r="K16" s="13">
        <v>6</v>
      </c>
      <c r="L16" s="13">
        <v>10</v>
      </c>
      <c r="M16" s="5">
        <f t="shared" si="0"/>
        <v>16</v>
      </c>
      <c r="N16" s="11">
        <v>80</v>
      </c>
      <c r="O16" s="11">
        <v>8</v>
      </c>
      <c r="P16" s="11">
        <v>9</v>
      </c>
      <c r="Q16" s="11">
        <v>8</v>
      </c>
      <c r="R16" s="11">
        <v>9</v>
      </c>
      <c r="S16" s="12">
        <f t="shared" si="3"/>
        <v>0.85</v>
      </c>
      <c r="T16" s="13"/>
      <c r="U16" s="13"/>
      <c r="V16" s="13">
        <f t="shared" si="4"/>
        <v>0</v>
      </c>
      <c r="W16" s="11">
        <f t="shared" si="5"/>
        <v>0</v>
      </c>
      <c r="X16" s="11">
        <f t="shared" si="6"/>
        <v>1</v>
      </c>
      <c r="Y16" s="11">
        <f t="shared" si="7"/>
        <v>1</v>
      </c>
      <c r="Z16" s="11">
        <f t="shared" si="8"/>
        <v>1</v>
      </c>
      <c r="AA16" s="11">
        <f t="shared" si="9"/>
        <v>0</v>
      </c>
      <c r="AB16" s="11">
        <f t="shared" si="10"/>
        <v>3</v>
      </c>
      <c r="AC16" s="14">
        <f t="shared" si="11"/>
        <v>3.835</v>
      </c>
      <c r="AD16" s="12">
        <f t="shared" si="12"/>
        <v>0</v>
      </c>
      <c r="AE16" s="13"/>
      <c r="AF16" s="11"/>
      <c r="AG16" s="11">
        <f t="shared" si="13"/>
        <v>0</v>
      </c>
      <c r="AH16">
        <f t="shared" si="1"/>
        <v>0</v>
      </c>
    </row>
    <row r="17" spans="1:36" s="11" customFormat="1" x14ac:dyDescent="0.35">
      <c r="A17" s="3" t="s">
        <v>195</v>
      </c>
      <c r="B17" s="3">
        <v>122</v>
      </c>
      <c r="C17" s="3">
        <v>151235</v>
      </c>
      <c r="D17" s="22"/>
      <c r="E17" s="3"/>
      <c r="F17" s="3"/>
      <c r="G17" s="3"/>
      <c r="H17" s="3"/>
      <c r="I17" s="3"/>
      <c r="J17" s="6">
        <f t="shared" si="2"/>
        <v>0</v>
      </c>
      <c r="K17" s="5"/>
      <c r="L17" s="5"/>
      <c r="M17" s="5">
        <f t="shared" si="0"/>
        <v>0</v>
      </c>
      <c r="N17" s="3">
        <v>122</v>
      </c>
      <c r="O17" s="3"/>
      <c r="P17" s="3"/>
      <c r="Q17" s="3"/>
      <c r="R17" s="3"/>
      <c r="S17" s="6">
        <f t="shared" si="3"/>
        <v>0</v>
      </c>
      <c r="T17" s="5"/>
      <c r="U17" s="5"/>
      <c r="V17" s="5">
        <f t="shared" si="4"/>
        <v>0</v>
      </c>
      <c r="W17">
        <f t="shared" si="5"/>
        <v>0</v>
      </c>
      <c r="X17">
        <f t="shared" si="6"/>
        <v>0</v>
      </c>
      <c r="Y17">
        <f t="shared" si="7"/>
        <v>0</v>
      </c>
      <c r="Z17">
        <f t="shared" si="8"/>
        <v>0</v>
      </c>
      <c r="AA17">
        <f t="shared" si="9"/>
        <v>0</v>
      </c>
      <c r="AB17">
        <f t="shared" si="10"/>
        <v>0</v>
      </c>
      <c r="AC17" s="8">
        <f t="shared" si="11"/>
        <v>0</v>
      </c>
      <c r="AD17" s="9">
        <f t="shared" si="12"/>
        <v>0</v>
      </c>
      <c r="AE17" s="7"/>
      <c r="AF17"/>
      <c r="AG17">
        <f t="shared" si="13"/>
        <v>0</v>
      </c>
      <c r="AH17">
        <f t="shared" si="1"/>
        <v>0</v>
      </c>
    </row>
    <row r="18" spans="1:36" s="24" customFormat="1" x14ac:dyDescent="0.35">
      <c r="A18" s="24" t="s">
        <v>30</v>
      </c>
      <c r="B18" s="24">
        <v>13</v>
      </c>
      <c r="C18" s="24">
        <v>151626</v>
      </c>
      <c r="D18" s="34">
        <v>1</v>
      </c>
      <c r="E18" s="24">
        <v>10</v>
      </c>
      <c r="F18" s="24">
        <v>10</v>
      </c>
      <c r="G18" s="24">
        <v>8</v>
      </c>
      <c r="H18" s="24">
        <v>9</v>
      </c>
      <c r="I18" s="24">
        <v>9</v>
      </c>
      <c r="J18" s="35">
        <f t="shared" si="2"/>
        <v>0.92</v>
      </c>
      <c r="K18" s="36">
        <v>7</v>
      </c>
      <c r="L18" s="36">
        <v>14</v>
      </c>
      <c r="M18" s="36">
        <f t="shared" si="0"/>
        <v>21</v>
      </c>
      <c r="N18" s="24">
        <v>13</v>
      </c>
      <c r="O18" s="24">
        <v>10</v>
      </c>
      <c r="P18" s="24">
        <v>2</v>
      </c>
      <c r="Q18" s="24">
        <v>10</v>
      </c>
      <c r="R18" s="24">
        <v>10</v>
      </c>
      <c r="S18" s="35">
        <f t="shared" si="3"/>
        <v>0.8</v>
      </c>
      <c r="T18" s="36">
        <v>3</v>
      </c>
      <c r="U18" s="36"/>
      <c r="V18" s="36">
        <f t="shared" si="4"/>
        <v>3</v>
      </c>
      <c r="W18" s="24">
        <f t="shared" si="5"/>
        <v>0</v>
      </c>
      <c r="X18" s="24">
        <f t="shared" si="6"/>
        <v>1</v>
      </c>
      <c r="Y18" s="24">
        <f t="shared" si="7"/>
        <v>1</v>
      </c>
      <c r="Z18" s="24">
        <f t="shared" si="8"/>
        <v>1</v>
      </c>
      <c r="AA18" s="24">
        <f t="shared" si="9"/>
        <v>0</v>
      </c>
      <c r="AB18" s="24">
        <f t="shared" si="10"/>
        <v>3</v>
      </c>
      <c r="AC18" s="37">
        <f t="shared" si="11"/>
        <v>4.7080000000000002</v>
      </c>
      <c r="AD18" s="35">
        <f t="shared" si="12"/>
        <v>0</v>
      </c>
      <c r="AE18" s="36"/>
      <c r="AG18" s="24">
        <f t="shared" si="13"/>
        <v>0</v>
      </c>
      <c r="AH18" s="24">
        <f t="shared" si="1"/>
        <v>0</v>
      </c>
    </row>
    <row r="19" spans="1:36" s="24" customFormat="1" x14ac:dyDescent="0.35">
      <c r="A19" s="24" t="s">
        <v>188</v>
      </c>
      <c r="B19" s="24">
        <v>115</v>
      </c>
      <c r="C19" s="24">
        <v>151244</v>
      </c>
      <c r="D19" s="34"/>
      <c r="E19" s="24">
        <v>10</v>
      </c>
      <c r="F19" s="24">
        <v>8</v>
      </c>
      <c r="G19" s="24">
        <v>10</v>
      </c>
      <c r="H19" s="24">
        <v>10</v>
      </c>
      <c r="I19" s="24">
        <v>7</v>
      </c>
      <c r="J19" s="35">
        <f t="shared" si="2"/>
        <v>0.9</v>
      </c>
      <c r="K19" s="36">
        <v>20</v>
      </c>
      <c r="L19" s="36">
        <v>18</v>
      </c>
      <c r="M19" s="36">
        <f t="shared" si="0"/>
        <v>38</v>
      </c>
      <c r="N19" s="24">
        <v>115</v>
      </c>
      <c r="O19" s="24">
        <v>10</v>
      </c>
      <c r="P19" s="24">
        <v>9</v>
      </c>
      <c r="Q19" s="24">
        <v>9</v>
      </c>
      <c r="R19" s="24">
        <v>9</v>
      </c>
      <c r="S19" s="35">
        <f t="shared" si="3"/>
        <v>0.92500000000000004</v>
      </c>
      <c r="T19" s="36">
        <v>14</v>
      </c>
      <c r="U19" s="36">
        <v>14</v>
      </c>
      <c r="V19" s="36">
        <f t="shared" si="4"/>
        <v>28</v>
      </c>
      <c r="W19" s="24">
        <f t="shared" si="5"/>
        <v>1</v>
      </c>
      <c r="X19" s="24">
        <f t="shared" si="6"/>
        <v>1</v>
      </c>
      <c r="Y19" s="24">
        <f t="shared" si="7"/>
        <v>1</v>
      </c>
      <c r="Z19" s="24">
        <f t="shared" si="8"/>
        <v>1</v>
      </c>
      <c r="AA19" s="24">
        <f t="shared" si="9"/>
        <v>1</v>
      </c>
      <c r="AB19" s="24">
        <f t="shared" si="10"/>
        <v>4</v>
      </c>
      <c r="AC19" s="37">
        <f t="shared" si="11"/>
        <v>8.4250000000000007</v>
      </c>
      <c r="AD19" s="35">
        <f t="shared" si="12"/>
        <v>8.7152167166649406</v>
      </c>
      <c r="AE19" s="36">
        <v>8.5</v>
      </c>
      <c r="AG19" s="24">
        <f t="shared" si="13"/>
        <v>1</v>
      </c>
      <c r="AH19" s="24">
        <f t="shared" si="1"/>
        <v>1</v>
      </c>
      <c r="AJ19" s="24">
        <v>8.5</v>
      </c>
    </row>
    <row r="20" spans="1:36" s="11" customFormat="1" x14ac:dyDescent="0.35">
      <c r="A20" s="3" t="s">
        <v>62</v>
      </c>
      <c r="B20" s="3">
        <v>33</v>
      </c>
      <c r="C20" s="3">
        <v>151589</v>
      </c>
      <c r="D20" s="22">
        <v>1</v>
      </c>
      <c r="E20" s="3">
        <v>10</v>
      </c>
      <c r="F20" s="3">
        <v>10</v>
      </c>
      <c r="G20" s="3">
        <v>10</v>
      </c>
      <c r="H20" s="3">
        <v>10</v>
      </c>
      <c r="I20" s="3">
        <v>9</v>
      </c>
      <c r="J20" s="6">
        <f t="shared" si="2"/>
        <v>0.98</v>
      </c>
      <c r="K20" s="5">
        <v>17</v>
      </c>
      <c r="L20" s="5">
        <v>4</v>
      </c>
      <c r="M20" s="5">
        <f t="shared" si="0"/>
        <v>21</v>
      </c>
      <c r="N20" s="3">
        <v>33</v>
      </c>
      <c r="O20" s="3">
        <v>10</v>
      </c>
      <c r="P20" s="3">
        <v>10</v>
      </c>
      <c r="Q20" s="3">
        <v>10</v>
      </c>
      <c r="R20" s="3">
        <v>10</v>
      </c>
      <c r="S20" s="6">
        <f t="shared" si="3"/>
        <v>1</v>
      </c>
      <c r="T20" s="5">
        <v>17</v>
      </c>
      <c r="U20" s="5">
        <v>15</v>
      </c>
      <c r="V20" s="5">
        <f t="shared" si="4"/>
        <v>32</v>
      </c>
      <c r="W20">
        <f t="shared" si="5"/>
        <v>1</v>
      </c>
      <c r="X20">
        <f t="shared" si="6"/>
        <v>1</v>
      </c>
      <c r="Y20">
        <f t="shared" si="7"/>
        <v>1</v>
      </c>
      <c r="Z20">
        <f t="shared" si="8"/>
        <v>1</v>
      </c>
      <c r="AA20">
        <f t="shared" si="9"/>
        <v>1</v>
      </c>
      <c r="AB20">
        <f t="shared" si="10"/>
        <v>4</v>
      </c>
      <c r="AC20" s="8">
        <f t="shared" si="11"/>
        <v>7.5520000000000005</v>
      </c>
      <c r="AD20" s="9">
        <f t="shared" si="12"/>
        <v>7.8121444088134888</v>
      </c>
      <c r="AE20" s="7">
        <v>8</v>
      </c>
      <c r="AF20">
        <v>4</v>
      </c>
      <c r="AG20">
        <f t="shared" si="13"/>
        <v>1</v>
      </c>
      <c r="AH20">
        <f t="shared" si="1"/>
        <v>1</v>
      </c>
    </row>
    <row r="21" spans="1:36" s="11" customFormat="1" x14ac:dyDescent="0.35">
      <c r="A21" s="11" t="s">
        <v>259</v>
      </c>
      <c r="B21" s="11">
        <v>92</v>
      </c>
      <c r="C21" s="11">
        <v>151452</v>
      </c>
      <c r="D21" s="22"/>
      <c r="E21" s="11">
        <v>10</v>
      </c>
      <c r="F21" s="11">
        <v>9</v>
      </c>
      <c r="G21" s="11">
        <v>7</v>
      </c>
      <c r="H21" s="11">
        <v>10</v>
      </c>
      <c r="I21" s="11">
        <v>9</v>
      </c>
      <c r="J21" s="12">
        <f t="shared" si="2"/>
        <v>0.9</v>
      </c>
      <c r="K21" s="13">
        <v>20</v>
      </c>
      <c r="L21" s="13">
        <v>9</v>
      </c>
      <c r="M21" s="5">
        <f t="shared" si="0"/>
        <v>29</v>
      </c>
      <c r="N21" s="11">
        <v>92</v>
      </c>
      <c r="O21" s="11">
        <v>10</v>
      </c>
      <c r="P21" s="11">
        <v>10</v>
      </c>
      <c r="Q21" s="11">
        <v>9</v>
      </c>
      <c r="R21" s="11">
        <v>9</v>
      </c>
      <c r="S21" s="12">
        <f t="shared" si="3"/>
        <v>0.95</v>
      </c>
      <c r="T21" s="13">
        <v>10</v>
      </c>
      <c r="U21" s="13">
        <v>6</v>
      </c>
      <c r="V21" s="13">
        <f t="shared" si="4"/>
        <v>16</v>
      </c>
      <c r="W21" s="11">
        <f t="shared" si="5"/>
        <v>1</v>
      </c>
      <c r="X21" s="11">
        <f t="shared" si="6"/>
        <v>1</v>
      </c>
      <c r="Y21" s="11">
        <f t="shared" si="7"/>
        <v>1</v>
      </c>
      <c r="Z21" s="11">
        <f t="shared" si="8"/>
        <v>1</v>
      </c>
      <c r="AA21" s="11">
        <f t="shared" si="9"/>
        <v>1</v>
      </c>
      <c r="AB21" s="11">
        <f t="shared" si="10"/>
        <v>4</v>
      </c>
      <c r="AC21" s="14">
        <f t="shared" si="11"/>
        <v>6.35</v>
      </c>
      <c r="AD21" s="12">
        <f t="shared" si="12"/>
        <v>6.5687390089996889</v>
      </c>
      <c r="AE21" s="26">
        <v>6.5</v>
      </c>
      <c r="AF21" s="31" t="s">
        <v>262</v>
      </c>
      <c r="AG21" s="11">
        <f t="shared" si="13"/>
        <v>1</v>
      </c>
      <c r="AH21">
        <f t="shared" si="1"/>
        <v>1</v>
      </c>
    </row>
    <row r="22" spans="1:36" s="24" customFormat="1" x14ac:dyDescent="0.35">
      <c r="A22" s="24" t="s">
        <v>156</v>
      </c>
      <c r="B22" s="24">
        <v>93</v>
      </c>
      <c r="C22" s="24">
        <v>151393</v>
      </c>
      <c r="D22" s="34"/>
      <c r="E22" s="24">
        <v>10</v>
      </c>
      <c r="F22" s="24">
        <v>10</v>
      </c>
      <c r="G22" s="24">
        <v>8</v>
      </c>
      <c r="H22" s="24">
        <v>9</v>
      </c>
      <c r="I22" s="24">
        <v>9</v>
      </c>
      <c r="J22" s="35">
        <f t="shared" si="2"/>
        <v>0.92</v>
      </c>
      <c r="K22" s="36">
        <v>20</v>
      </c>
      <c r="L22" s="36">
        <v>18</v>
      </c>
      <c r="M22" s="36">
        <f t="shared" si="0"/>
        <v>38</v>
      </c>
      <c r="N22" s="24">
        <v>93</v>
      </c>
      <c r="O22" s="24">
        <v>10</v>
      </c>
      <c r="P22" s="24">
        <v>10</v>
      </c>
      <c r="Q22" s="24">
        <v>10</v>
      </c>
      <c r="R22" s="24">
        <v>10</v>
      </c>
      <c r="S22" s="35">
        <f t="shared" si="3"/>
        <v>1</v>
      </c>
      <c r="T22" s="36">
        <v>15</v>
      </c>
      <c r="U22" s="36">
        <v>11</v>
      </c>
      <c r="V22" s="36">
        <f t="shared" si="4"/>
        <v>26</v>
      </c>
      <c r="W22" s="24">
        <f t="shared" si="5"/>
        <v>1</v>
      </c>
      <c r="X22" s="24">
        <f t="shared" si="6"/>
        <v>1</v>
      </c>
      <c r="Y22" s="24">
        <f t="shared" si="7"/>
        <v>1</v>
      </c>
      <c r="Z22" s="24">
        <f t="shared" si="8"/>
        <v>1</v>
      </c>
      <c r="AA22" s="24">
        <f t="shared" si="9"/>
        <v>1</v>
      </c>
      <c r="AB22" s="24">
        <f t="shared" si="10"/>
        <v>4</v>
      </c>
      <c r="AC22" s="37">
        <f t="shared" si="11"/>
        <v>8.32</v>
      </c>
      <c r="AD22" s="35">
        <f t="shared" si="12"/>
        <v>8.6065997724216388</v>
      </c>
      <c r="AE22" s="36">
        <v>8.5</v>
      </c>
      <c r="AG22" s="24">
        <f t="shared" si="13"/>
        <v>1</v>
      </c>
      <c r="AH22" s="24">
        <f t="shared" si="1"/>
        <v>1</v>
      </c>
      <c r="AJ22" s="24">
        <v>8.5</v>
      </c>
    </row>
    <row r="23" spans="1:36" x14ac:dyDescent="0.35">
      <c r="A23" s="3" t="s">
        <v>42</v>
      </c>
      <c r="B23" s="3">
        <v>20</v>
      </c>
      <c r="C23" s="3">
        <v>151232</v>
      </c>
      <c r="D23" s="22"/>
      <c r="E23" s="3">
        <v>7.5</v>
      </c>
      <c r="F23" s="3">
        <v>10</v>
      </c>
      <c r="G23" s="3">
        <v>9</v>
      </c>
      <c r="H23" s="3">
        <v>10</v>
      </c>
      <c r="I23" s="3">
        <v>9</v>
      </c>
      <c r="J23" s="6">
        <f t="shared" si="2"/>
        <v>0.91</v>
      </c>
      <c r="K23" s="5">
        <v>17</v>
      </c>
      <c r="L23" s="5">
        <v>1</v>
      </c>
      <c r="M23" s="5">
        <f t="shared" si="0"/>
        <v>18</v>
      </c>
      <c r="N23" s="3">
        <v>20</v>
      </c>
      <c r="O23" s="3">
        <v>10</v>
      </c>
      <c r="P23" s="3">
        <v>10</v>
      </c>
      <c r="Q23" s="3">
        <v>10</v>
      </c>
      <c r="R23" s="3">
        <v>10</v>
      </c>
      <c r="S23" s="6">
        <f t="shared" si="3"/>
        <v>1</v>
      </c>
      <c r="T23" s="5">
        <v>14</v>
      </c>
      <c r="U23" s="5">
        <v>2</v>
      </c>
      <c r="V23" s="5">
        <f t="shared" si="4"/>
        <v>16</v>
      </c>
      <c r="W23">
        <f t="shared" si="5"/>
        <v>1</v>
      </c>
      <c r="X23">
        <f t="shared" si="6"/>
        <v>1</v>
      </c>
      <c r="Y23">
        <f t="shared" si="7"/>
        <v>1</v>
      </c>
      <c r="Z23">
        <f t="shared" si="8"/>
        <v>1</v>
      </c>
      <c r="AA23">
        <f t="shared" si="9"/>
        <v>1</v>
      </c>
      <c r="AB23">
        <f t="shared" si="10"/>
        <v>4</v>
      </c>
      <c r="AC23" s="8">
        <f t="shared" si="11"/>
        <v>5.3100000000000005</v>
      </c>
      <c r="AD23" s="9">
        <f t="shared" si="12"/>
        <v>5.4929140374469849</v>
      </c>
      <c r="AE23" s="7">
        <v>5.5</v>
      </c>
      <c r="AF23">
        <v>5</v>
      </c>
      <c r="AG23">
        <f t="shared" si="13"/>
        <v>1</v>
      </c>
      <c r="AH23">
        <f t="shared" si="1"/>
        <v>1</v>
      </c>
    </row>
    <row r="24" spans="1:36" x14ac:dyDescent="0.35">
      <c r="A24" s="3" t="s">
        <v>126</v>
      </c>
      <c r="B24" s="3">
        <v>73</v>
      </c>
      <c r="C24" s="3">
        <v>15912</v>
      </c>
      <c r="D24" s="22"/>
      <c r="E24" s="3">
        <v>10</v>
      </c>
      <c r="F24" s="3">
        <v>9</v>
      </c>
      <c r="G24" s="3">
        <v>10</v>
      </c>
      <c r="H24" s="3">
        <v>9</v>
      </c>
      <c r="I24" s="3">
        <v>7</v>
      </c>
      <c r="J24" s="6">
        <f t="shared" si="2"/>
        <v>0.9</v>
      </c>
      <c r="K24" s="5">
        <v>17</v>
      </c>
      <c r="L24" s="5">
        <v>3</v>
      </c>
      <c r="M24" s="5">
        <f t="shared" si="0"/>
        <v>20</v>
      </c>
      <c r="N24" s="3">
        <v>73</v>
      </c>
      <c r="O24" s="3">
        <v>10</v>
      </c>
      <c r="P24" s="3">
        <v>10</v>
      </c>
      <c r="Q24" s="3">
        <v>8</v>
      </c>
      <c r="R24" s="3">
        <v>8</v>
      </c>
      <c r="S24" s="6">
        <f t="shared" si="3"/>
        <v>0.9</v>
      </c>
      <c r="T24" s="5">
        <v>19</v>
      </c>
      <c r="U24" s="5">
        <v>17</v>
      </c>
      <c r="V24" s="5">
        <f t="shared" si="4"/>
        <v>36</v>
      </c>
      <c r="W24">
        <f t="shared" si="5"/>
        <v>1</v>
      </c>
      <c r="X24">
        <f t="shared" si="6"/>
        <v>1</v>
      </c>
      <c r="Y24">
        <f t="shared" si="7"/>
        <v>1</v>
      </c>
      <c r="Z24">
        <f t="shared" si="8"/>
        <v>1</v>
      </c>
      <c r="AA24">
        <f t="shared" si="9"/>
        <v>1</v>
      </c>
      <c r="AB24">
        <f t="shared" si="10"/>
        <v>4</v>
      </c>
      <c r="AC24" s="8">
        <f t="shared" si="11"/>
        <v>7.4</v>
      </c>
      <c r="AD24" s="9">
        <f t="shared" si="12"/>
        <v>7.6549084514327079</v>
      </c>
      <c r="AE24" s="7">
        <v>7.5</v>
      </c>
      <c r="AG24">
        <f t="shared" si="13"/>
        <v>1</v>
      </c>
      <c r="AH24">
        <f t="shared" si="1"/>
        <v>1</v>
      </c>
    </row>
    <row r="25" spans="1:36" s="11" customFormat="1" x14ac:dyDescent="0.35">
      <c r="A25" s="3" t="s">
        <v>58</v>
      </c>
      <c r="B25" s="3">
        <v>31</v>
      </c>
      <c r="C25" s="3">
        <v>151547</v>
      </c>
      <c r="D25" s="22">
        <v>1</v>
      </c>
      <c r="E25" s="3">
        <v>7.5</v>
      </c>
      <c r="F25" s="3">
        <v>9</v>
      </c>
      <c r="G25" s="3">
        <v>7</v>
      </c>
      <c r="H25" s="3">
        <v>10</v>
      </c>
      <c r="I25" s="3">
        <v>8</v>
      </c>
      <c r="J25" s="6">
        <f t="shared" si="2"/>
        <v>0.83</v>
      </c>
      <c r="K25" s="5">
        <v>18</v>
      </c>
      <c r="L25" s="5">
        <v>5</v>
      </c>
      <c r="M25" s="5">
        <f t="shared" si="0"/>
        <v>23</v>
      </c>
      <c r="N25" s="3">
        <v>31</v>
      </c>
      <c r="O25" s="3">
        <v>10</v>
      </c>
      <c r="P25" s="3">
        <v>9</v>
      </c>
      <c r="Q25" s="3">
        <v>10</v>
      </c>
      <c r="R25" s="3">
        <v>10</v>
      </c>
      <c r="S25" s="6">
        <f t="shared" si="3"/>
        <v>0.97499999999999998</v>
      </c>
      <c r="T25" s="5">
        <v>17</v>
      </c>
      <c r="U25" s="5">
        <v>11</v>
      </c>
      <c r="V25" s="5">
        <f t="shared" si="4"/>
        <v>28</v>
      </c>
      <c r="W25">
        <f t="shared" si="5"/>
        <v>1</v>
      </c>
      <c r="X25">
        <f t="shared" si="6"/>
        <v>1</v>
      </c>
      <c r="Y25">
        <f t="shared" si="7"/>
        <v>1</v>
      </c>
      <c r="Z25">
        <f t="shared" si="8"/>
        <v>1</v>
      </c>
      <c r="AA25">
        <f t="shared" si="9"/>
        <v>1</v>
      </c>
      <c r="AB25">
        <f t="shared" si="10"/>
        <v>4</v>
      </c>
      <c r="AC25" s="8">
        <f t="shared" si="11"/>
        <v>7.2144999999999992</v>
      </c>
      <c r="AD25" s="9">
        <f t="shared" si="12"/>
        <v>7.4630185166028742</v>
      </c>
      <c r="AE25" s="7">
        <v>7.5</v>
      </c>
      <c r="AF25">
        <v>6</v>
      </c>
      <c r="AG25">
        <f t="shared" si="13"/>
        <v>1</v>
      </c>
      <c r="AH25">
        <f t="shared" si="1"/>
        <v>1</v>
      </c>
    </row>
    <row r="26" spans="1:36" s="24" customFormat="1" x14ac:dyDescent="0.35">
      <c r="A26" s="24" t="s">
        <v>172</v>
      </c>
      <c r="B26" s="24">
        <v>103</v>
      </c>
      <c r="C26" s="24">
        <v>151315</v>
      </c>
      <c r="D26" s="34"/>
      <c r="E26" s="24">
        <v>10</v>
      </c>
      <c r="G26" s="24">
        <v>10</v>
      </c>
      <c r="H26" s="24">
        <v>7</v>
      </c>
      <c r="I26" s="24">
        <v>9</v>
      </c>
      <c r="J26" s="35">
        <f t="shared" si="2"/>
        <v>0.72</v>
      </c>
      <c r="K26" s="36">
        <v>20</v>
      </c>
      <c r="L26" s="36">
        <v>10</v>
      </c>
      <c r="M26" s="36">
        <f t="shared" si="0"/>
        <v>30</v>
      </c>
      <c r="N26" s="24">
        <v>103</v>
      </c>
      <c r="O26" s="24">
        <v>10</v>
      </c>
      <c r="P26" s="24">
        <v>10</v>
      </c>
      <c r="Q26" s="24">
        <v>9</v>
      </c>
      <c r="R26" s="24">
        <v>9</v>
      </c>
      <c r="S26" s="35">
        <f t="shared" si="3"/>
        <v>0.95</v>
      </c>
      <c r="T26" s="36">
        <v>6</v>
      </c>
      <c r="U26" s="36">
        <v>4</v>
      </c>
      <c r="V26" s="36">
        <f t="shared" si="4"/>
        <v>10</v>
      </c>
      <c r="W26" s="24">
        <f t="shared" si="5"/>
        <v>0</v>
      </c>
      <c r="X26" s="24">
        <f t="shared" si="6"/>
        <v>1</v>
      </c>
      <c r="Y26" s="24">
        <f t="shared" si="7"/>
        <v>1</v>
      </c>
      <c r="Z26" s="24">
        <f t="shared" si="8"/>
        <v>1</v>
      </c>
      <c r="AA26" s="24">
        <f t="shared" si="9"/>
        <v>0</v>
      </c>
      <c r="AB26" s="24">
        <f t="shared" si="10"/>
        <v>3</v>
      </c>
      <c r="AC26" s="37">
        <f t="shared" si="11"/>
        <v>5.67</v>
      </c>
      <c r="AD26" s="35">
        <f t="shared" si="12"/>
        <v>0</v>
      </c>
      <c r="AE26" s="36"/>
      <c r="AG26" s="24">
        <f t="shared" si="13"/>
        <v>0</v>
      </c>
      <c r="AH26" s="24">
        <f t="shared" si="1"/>
        <v>0</v>
      </c>
    </row>
    <row r="27" spans="1:36" x14ac:dyDescent="0.35">
      <c r="A27" s="11" t="s">
        <v>140</v>
      </c>
      <c r="B27" s="11">
        <v>83</v>
      </c>
      <c r="C27" s="11">
        <v>151329</v>
      </c>
      <c r="D27" s="22"/>
      <c r="E27" s="11">
        <v>10</v>
      </c>
      <c r="F27" s="11"/>
      <c r="G27" s="11">
        <v>10</v>
      </c>
      <c r="H27" s="11">
        <v>10</v>
      </c>
      <c r="I27" s="11">
        <v>5</v>
      </c>
      <c r="J27" s="12">
        <f t="shared" si="2"/>
        <v>0.7</v>
      </c>
      <c r="K27" s="13">
        <v>15</v>
      </c>
      <c r="L27" s="13">
        <v>17</v>
      </c>
      <c r="M27" s="5">
        <f t="shared" si="0"/>
        <v>32</v>
      </c>
      <c r="N27" s="11">
        <v>83</v>
      </c>
      <c r="O27" s="11">
        <v>9</v>
      </c>
      <c r="P27" s="11">
        <v>10</v>
      </c>
      <c r="Q27" s="11">
        <v>8</v>
      </c>
      <c r="R27" s="11">
        <v>10</v>
      </c>
      <c r="S27" s="12">
        <f t="shared" si="3"/>
        <v>0.92500000000000004</v>
      </c>
      <c r="T27" s="13">
        <v>17</v>
      </c>
      <c r="U27" s="13">
        <v>17</v>
      </c>
      <c r="V27" s="13">
        <f t="shared" si="4"/>
        <v>34</v>
      </c>
      <c r="W27" s="11">
        <f t="shared" si="5"/>
        <v>1</v>
      </c>
      <c r="X27" s="11">
        <f t="shared" si="6"/>
        <v>1</v>
      </c>
      <c r="Y27" s="11">
        <f t="shared" si="7"/>
        <v>1</v>
      </c>
      <c r="Z27" s="11">
        <f t="shared" si="8"/>
        <v>1</v>
      </c>
      <c r="AA27" s="11">
        <f t="shared" si="9"/>
        <v>1</v>
      </c>
      <c r="AB27" s="11">
        <f t="shared" si="10"/>
        <v>4</v>
      </c>
      <c r="AC27" s="14">
        <f t="shared" si="11"/>
        <v>8.2249999999999996</v>
      </c>
      <c r="AD27" s="12">
        <f t="shared" si="12"/>
        <v>8.5083272990586511</v>
      </c>
      <c r="AE27" s="26">
        <v>8.5</v>
      </c>
      <c r="AF27" s="31" t="s">
        <v>263</v>
      </c>
      <c r="AG27" s="11">
        <f t="shared" si="13"/>
        <v>1</v>
      </c>
      <c r="AH27">
        <f t="shared" si="1"/>
        <v>1</v>
      </c>
    </row>
    <row r="28" spans="1:36" s="11" customFormat="1" x14ac:dyDescent="0.35">
      <c r="A28" s="3" t="s">
        <v>61</v>
      </c>
      <c r="B28" s="3">
        <v>32</v>
      </c>
      <c r="C28" s="3">
        <v>151522</v>
      </c>
      <c r="D28" s="22">
        <v>1</v>
      </c>
      <c r="E28" s="3">
        <v>10</v>
      </c>
      <c r="F28" s="3">
        <v>9</v>
      </c>
      <c r="G28" s="3">
        <v>10</v>
      </c>
      <c r="H28" s="3">
        <v>10</v>
      </c>
      <c r="I28" s="3">
        <v>9</v>
      </c>
      <c r="J28" s="6">
        <f t="shared" si="2"/>
        <v>0.96</v>
      </c>
      <c r="K28" s="5">
        <v>15</v>
      </c>
      <c r="L28" s="5">
        <v>3</v>
      </c>
      <c r="M28" s="5">
        <f t="shared" si="0"/>
        <v>18</v>
      </c>
      <c r="N28" s="3">
        <v>32</v>
      </c>
      <c r="O28" s="3">
        <v>10</v>
      </c>
      <c r="P28" s="3">
        <v>9</v>
      </c>
      <c r="Q28" s="3">
        <v>10</v>
      </c>
      <c r="R28" s="3">
        <v>10</v>
      </c>
      <c r="S28" s="6">
        <f t="shared" si="3"/>
        <v>0.97499999999999998</v>
      </c>
      <c r="T28" s="5">
        <v>17</v>
      </c>
      <c r="U28" s="5">
        <v>16</v>
      </c>
      <c r="V28" s="5">
        <f t="shared" si="4"/>
        <v>33</v>
      </c>
      <c r="W28">
        <f t="shared" si="5"/>
        <v>1</v>
      </c>
      <c r="X28">
        <f t="shared" si="6"/>
        <v>1</v>
      </c>
      <c r="Y28">
        <f t="shared" si="7"/>
        <v>1</v>
      </c>
      <c r="Z28">
        <f t="shared" si="8"/>
        <v>1</v>
      </c>
      <c r="AA28">
        <f t="shared" si="9"/>
        <v>1</v>
      </c>
      <c r="AB28">
        <f t="shared" si="10"/>
        <v>4</v>
      </c>
      <c r="AC28" s="8">
        <f t="shared" si="11"/>
        <v>7.3315000000000001</v>
      </c>
      <c r="AD28" s="9">
        <f t="shared" si="12"/>
        <v>7.5840488259025536</v>
      </c>
      <c r="AE28" s="7">
        <v>7.5</v>
      </c>
      <c r="AF28">
        <v>7</v>
      </c>
      <c r="AG28">
        <f t="shared" si="13"/>
        <v>1</v>
      </c>
      <c r="AH28">
        <f t="shared" si="1"/>
        <v>1</v>
      </c>
    </row>
    <row r="29" spans="1:36" s="24" customFormat="1" x14ac:dyDescent="0.35">
      <c r="A29" s="24" t="s">
        <v>64</v>
      </c>
      <c r="B29" s="24">
        <v>34</v>
      </c>
      <c r="C29" s="24">
        <v>151599</v>
      </c>
      <c r="D29" s="34">
        <v>1</v>
      </c>
      <c r="E29" s="24">
        <v>10</v>
      </c>
      <c r="F29" s="24">
        <v>9</v>
      </c>
      <c r="G29" s="24">
        <v>10</v>
      </c>
      <c r="H29" s="24">
        <v>10</v>
      </c>
      <c r="I29" s="24">
        <v>9</v>
      </c>
      <c r="J29" s="35">
        <f t="shared" si="2"/>
        <v>0.96</v>
      </c>
      <c r="K29" s="36">
        <v>8</v>
      </c>
      <c r="L29" s="36">
        <v>15</v>
      </c>
      <c r="M29" s="36">
        <f t="shared" si="0"/>
        <v>23</v>
      </c>
      <c r="N29" s="24">
        <v>34</v>
      </c>
      <c r="O29" s="24">
        <v>10</v>
      </c>
      <c r="P29" s="24">
        <v>10</v>
      </c>
      <c r="Q29" s="24">
        <v>10</v>
      </c>
      <c r="R29" s="24">
        <v>99</v>
      </c>
      <c r="S29" s="35">
        <f t="shared" si="3"/>
        <v>3.2250000000000001</v>
      </c>
      <c r="T29" s="36">
        <v>4</v>
      </c>
      <c r="U29" s="36">
        <v>4</v>
      </c>
      <c r="V29" s="36">
        <f t="shared" si="4"/>
        <v>8</v>
      </c>
      <c r="W29" s="24">
        <f t="shared" si="5"/>
        <v>0</v>
      </c>
      <c r="X29" s="24">
        <f t="shared" si="6"/>
        <v>1</v>
      </c>
      <c r="Y29" s="24">
        <f t="shared" si="7"/>
        <v>1</v>
      </c>
      <c r="Z29" s="24">
        <f t="shared" si="8"/>
        <v>1</v>
      </c>
      <c r="AA29" s="24">
        <f t="shared" si="9"/>
        <v>0</v>
      </c>
      <c r="AB29" s="24">
        <f t="shared" si="10"/>
        <v>3</v>
      </c>
      <c r="AC29" s="37">
        <f t="shared" si="11"/>
        <v>7.5564999999999998</v>
      </c>
      <c r="AD29" s="35">
        <f t="shared" si="12"/>
        <v>0</v>
      </c>
      <c r="AE29" s="36"/>
      <c r="AG29" s="24">
        <f t="shared" si="13"/>
        <v>0</v>
      </c>
      <c r="AH29" s="24">
        <f t="shared" si="1"/>
        <v>0</v>
      </c>
    </row>
    <row r="30" spans="1:36" s="11" customFormat="1" x14ac:dyDescent="0.35">
      <c r="A30" s="3" t="s">
        <v>77</v>
      </c>
      <c r="B30" s="3">
        <v>44</v>
      </c>
      <c r="C30" s="3">
        <v>151574</v>
      </c>
      <c r="D30" s="22">
        <v>1</v>
      </c>
      <c r="E30" s="3">
        <v>10</v>
      </c>
      <c r="F30" s="3">
        <v>10</v>
      </c>
      <c r="G30" s="3">
        <v>10</v>
      </c>
      <c r="H30" s="3">
        <v>10</v>
      </c>
      <c r="I30" s="3">
        <v>8</v>
      </c>
      <c r="J30" s="6">
        <f t="shared" si="2"/>
        <v>0.96</v>
      </c>
      <c r="K30" s="5">
        <v>17</v>
      </c>
      <c r="L30" s="5">
        <v>1</v>
      </c>
      <c r="M30" s="5">
        <f t="shared" si="0"/>
        <v>18</v>
      </c>
      <c r="N30" s="3">
        <v>44</v>
      </c>
      <c r="O30" s="3">
        <v>10</v>
      </c>
      <c r="P30" s="3">
        <v>10</v>
      </c>
      <c r="Q30" s="3">
        <v>9</v>
      </c>
      <c r="R30" s="3">
        <v>10</v>
      </c>
      <c r="S30" s="6">
        <f t="shared" si="3"/>
        <v>0.97499999999999998</v>
      </c>
      <c r="T30" s="5">
        <v>16</v>
      </c>
      <c r="U30" s="5">
        <v>13</v>
      </c>
      <c r="V30" s="5">
        <f t="shared" si="4"/>
        <v>29</v>
      </c>
      <c r="W30">
        <f t="shared" si="5"/>
        <v>1</v>
      </c>
      <c r="X30">
        <f t="shared" si="6"/>
        <v>1</v>
      </c>
      <c r="Y30">
        <f t="shared" si="7"/>
        <v>1</v>
      </c>
      <c r="Z30">
        <f t="shared" si="8"/>
        <v>1</v>
      </c>
      <c r="AA30">
        <f t="shared" si="9"/>
        <v>1</v>
      </c>
      <c r="AB30">
        <f t="shared" si="10"/>
        <v>4</v>
      </c>
      <c r="AC30" s="8">
        <f t="shared" si="11"/>
        <v>6.9714999999999998</v>
      </c>
      <c r="AD30" s="9">
        <f t="shared" si="12"/>
        <v>7.2116478742112333</v>
      </c>
      <c r="AE30" s="7">
        <v>7</v>
      </c>
      <c r="AF30">
        <v>8</v>
      </c>
      <c r="AG30">
        <f t="shared" si="13"/>
        <v>1</v>
      </c>
      <c r="AH30">
        <f t="shared" si="1"/>
        <v>1</v>
      </c>
    </row>
    <row r="31" spans="1:36" s="11" customFormat="1" x14ac:dyDescent="0.35">
      <c r="A31" s="11" t="s">
        <v>44</v>
      </c>
      <c r="B31" s="11">
        <v>21</v>
      </c>
      <c r="C31" s="11">
        <v>151556</v>
      </c>
      <c r="D31" s="22">
        <v>1</v>
      </c>
      <c r="E31" s="11">
        <v>10</v>
      </c>
      <c r="F31" s="11">
        <v>9</v>
      </c>
      <c r="G31" s="11">
        <v>10</v>
      </c>
      <c r="I31" s="11">
        <v>3</v>
      </c>
      <c r="J31" s="12">
        <f t="shared" si="2"/>
        <v>0.64</v>
      </c>
      <c r="K31" s="13">
        <v>3</v>
      </c>
      <c r="L31" s="13">
        <v>17</v>
      </c>
      <c r="M31" s="5">
        <f t="shared" si="0"/>
        <v>20</v>
      </c>
      <c r="N31" s="11">
        <v>21</v>
      </c>
      <c r="O31" s="11">
        <v>9</v>
      </c>
      <c r="P31" s="11">
        <v>10</v>
      </c>
      <c r="Q31" s="11">
        <v>10</v>
      </c>
      <c r="R31" s="11">
        <v>10</v>
      </c>
      <c r="S31" s="12">
        <f t="shared" si="3"/>
        <v>0.97499999999999998</v>
      </c>
      <c r="T31" s="13">
        <v>17</v>
      </c>
      <c r="U31" s="13">
        <v>4</v>
      </c>
      <c r="V31" s="13">
        <f t="shared" si="4"/>
        <v>21</v>
      </c>
      <c r="W31" s="11">
        <f t="shared" si="5"/>
        <v>1</v>
      </c>
      <c r="X31" s="11">
        <f t="shared" si="6"/>
        <v>1</v>
      </c>
      <c r="Y31" s="11">
        <f t="shared" si="7"/>
        <v>1</v>
      </c>
      <c r="Z31" s="11">
        <f t="shared" si="8"/>
        <v>1</v>
      </c>
      <c r="AA31" s="11">
        <f t="shared" si="9"/>
        <v>1</v>
      </c>
      <c r="AB31" s="11">
        <f t="shared" si="10"/>
        <v>4</v>
      </c>
      <c r="AC31" s="14">
        <f t="shared" si="11"/>
        <v>6.1435000000000004</v>
      </c>
      <c r="AD31" s="12">
        <f t="shared" si="12"/>
        <v>6.3551256853211946</v>
      </c>
      <c r="AE31" s="26">
        <v>6.5</v>
      </c>
      <c r="AF31" s="29" t="s">
        <v>264</v>
      </c>
      <c r="AG31" s="11">
        <f t="shared" si="13"/>
        <v>1</v>
      </c>
      <c r="AH31">
        <f t="shared" si="1"/>
        <v>1</v>
      </c>
    </row>
    <row r="32" spans="1:36" x14ac:dyDescent="0.35">
      <c r="A32" s="11" t="s">
        <v>235</v>
      </c>
      <c r="B32" s="11"/>
      <c r="C32" s="11"/>
      <c r="D32" s="22"/>
      <c r="E32" s="11">
        <f>E76</f>
        <v>7.5</v>
      </c>
      <c r="F32" s="11">
        <f t="shared" ref="F32:I32" si="14">F76</f>
        <v>10</v>
      </c>
      <c r="G32" s="11">
        <f t="shared" si="14"/>
        <v>10</v>
      </c>
      <c r="H32" s="11">
        <f t="shared" si="14"/>
        <v>9</v>
      </c>
      <c r="I32" s="11">
        <f t="shared" si="14"/>
        <v>7</v>
      </c>
      <c r="J32" s="12">
        <f t="shared" si="2"/>
        <v>0.87</v>
      </c>
      <c r="K32" s="13">
        <v>15</v>
      </c>
      <c r="L32" s="13">
        <v>6</v>
      </c>
      <c r="M32" s="5">
        <f t="shared" si="0"/>
        <v>21</v>
      </c>
      <c r="N32" s="11"/>
      <c r="O32" s="11">
        <f>O76</f>
        <v>10</v>
      </c>
      <c r="P32" s="11">
        <f t="shared" ref="P32:R32" si="15">P76</f>
        <v>10</v>
      </c>
      <c r="Q32" s="11">
        <f t="shared" si="15"/>
        <v>10</v>
      </c>
      <c r="R32" s="11">
        <f t="shared" si="15"/>
        <v>10</v>
      </c>
      <c r="S32" s="12">
        <f t="shared" si="3"/>
        <v>1</v>
      </c>
      <c r="T32" s="13">
        <v>11</v>
      </c>
      <c r="U32" s="13">
        <v>17</v>
      </c>
      <c r="V32" s="13">
        <f t="shared" si="4"/>
        <v>28</v>
      </c>
      <c r="W32" s="11">
        <f t="shared" si="5"/>
        <v>1</v>
      </c>
      <c r="X32" s="11">
        <f t="shared" si="6"/>
        <v>1</v>
      </c>
      <c r="Y32" s="11">
        <f t="shared" si="7"/>
        <v>1</v>
      </c>
      <c r="Z32" s="11">
        <f t="shared" si="8"/>
        <v>1</v>
      </c>
      <c r="AA32" s="11">
        <f t="shared" si="9"/>
        <v>1</v>
      </c>
      <c r="AB32" s="11">
        <f t="shared" si="10"/>
        <v>4</v>
      </c>
      <c r="AC32" s="14">
        <f t="shared" si="11"/>
        <v>6.77</v>
      </c>
      <c r="AD32" s="12">
        <f t="shared" si="12"/>
        <v>7.0032067859728953</v>
      </c>
      <c r="AE32" s="26">
        <v>7</v>
      </c>
      <c r="AF32" s="11" t="s">
        <v>327</v>
      </c>
      <c r="AG32" s="11">
        <f t="shared" si="13"/>
        <v>1</v>
      </c>
      <c r="AH32">
        <f t="shared" si="1"/>
        <v>1</v>
      </c>
      <c r="AJ32">
        <v>7</v>
      </c>
    </row>
    <row r="33" spans="1:36" s="24" customFormat="1" x14ac:dyDescent="0.35">
      <c r="A33" s="11" t="s">
        <v>210</v>
      </c>
      <c r="B33" s="11">
        <v>132</v>
      </c>
      <c r="C33" s="11">
        <v>151196</v>
      </c>
      <c r="D33" s="22"/>
      <c r="E33" s="11">
        <v>10</v>
      </c>
      <c r="F33" s="11">
        <v>10</v>
      </c>
      <c r="G33" s="11">
        <v>7</v>
      </c>
      <c r="H33" s="11">
        <v>10</v>
      </c>
      <c r="I33" s="11">
        <v>8</v>
      </c>
      <c r="J33" s="12">
        <f t="shared" si="2"/>
        <v>0.9</v>
      </c>
      <c r="K33" s="13">
        <v>15</v>
      </c>
      <c r="L33" s="13">
        <v>14</v>
      </c>
      <c r="M33" s="5">
        <f t="shared" si="0"/>
        <v>29</v>
      </c>
      <c r="N33" s="11">
        <v>132</v>
      </c>
      <c r="O33" s="11">
        <v>10</v>
      </c>
      <c r="P33" s="11">
        <v>10</v>
      </c>
      <c r="Q33" s="11">
        <v>9</v>
      </c>
      <c r="R33" s="11">
        <v>10</v>
      </c>
      <c r="S33" s="12">
        <f t="shared" si="3"/>
        <v>0.97499999999999998</v>
      </c>
      <c r="T33" s="13">
        <v>15</v>
      </c>
      <c r="U33" s="13">
        <v>18</v>
      </c>
      <c r="V33" s="13">
        <f t="shared" si="4"/>
        <v>33</v>
      </c>
      <c r="W33" s="11">
        <f t="shared" si="5"/>
        <v>1</v>
      </c>
      <c r="X33" s="11">
        <f t="shared" si="6"/>
        <v>1</v>
      </c>
      <c r="Y33" s="11">
        <f t="shared" si="7"/>
        <v>1</v>
      </c>
      <c r="Z33" s="11">
        <f t="shared" si="8"/>
        <v>1</v>
      </c>
      <c r="AA33" s="11">
        <f t="shared" si="9"/>
        <v>1</v>
      </c>
      <c r="AB33" s="11">
        <f t="shared" si="10"/>
        <v>4</v>
      </c>
      <c r="AC33" s="14">
        <f t="shared" si="11"/>
        <v>8.0749999999999993</v>
      </c>
      <c r="AD33" s="12">
        <f t="shared" si="12"/>
        <v>8.3531602358539345</v>
      </c>
      <c r="AE33" s="26">
        <v>8.5</v>
      </c>
      <c r="AF33" s="29" t="s">
        <v>266</v>
      </c>
      <c r="AG33" s="11">
        <f t="shared" si="13"/>
        <v>1</v>
      </c>
      <c r="AH33">
        <f t="shared" si="1"/>
        <v>1</v>
      </c>
    </row>
    <row r="34" spans="1:36" x14ac:dyDescent="0.35">
      <c r="A34" s="3" t="s">
        <v>192</v>
      </c>
      <c r="B34" s="3">
        <v>119</v>
      </c>
      <c r="C34" s="3">
        <v>151381</v>
      </c>
      <c r="D34" s="22"/>
      <c r="J34" s="6">
        <f t="shared" si="2"/>
        <v>0</v>
      </c>
      <c r="M34" s="5">
        <f t="shared" si="0"/>
        <v>0</v>
      </c>
      <c r="N34" s="3">
        <v>119</v>
      </c>
      <c r="S34" s="6">
        <f t="shared" si="3"/>
        <v>0</v>
      </c>
      <c r="V34" s="5">
        <f t="shared" si="4"/>
        <v>0</v>
      </c>
      <c r="W34">
        <f t="shared" si="5"/>
        <v>0</v>
      </c>
      <c r="X34">
        <f t="shared" si="6"/>
        <v>0</v>
      </c>
      <c r="Y34">
        <f t="shared" si="7"/>
        <v>0</v>
      </c>
      <c r="Z34">
        <f t="shared" si="8"/>
        <v>0</v>
      </c>
      <c r="AA34">
        <f t="shared" si="9"/>
        <v>0</v>
      </c>
      <c r="AB34">
        <f t="shared" si="10"/>
        <v>0</v>
      </c>
      <c r="AC34" s="8">
        <f t="shared" si="11"/>
        <v>0</v>
      </c>
      <c r="AD34" s="9">
        <f t="shared" si="12"/>
        <v>0</v>
      </c>
      <c r="AG34">
        <f t="shared" si="13"/>
        <v>0</v>
      </c>
      <c r="AH34">
        <f t="shared" si="1"/>
        <v>0</v>
      </c>
    </row>
    <row r="35" spans="1:36" x14ac:dyDescent="0.35">
      <c r="A35" s="3" t="s">
        <v>168</v>
      </c>
      <c r="B35" s="3">
        <v>101</v>
      </c>
      <c r="C35" s="3">
        <v>151418</v>
      </c>
      <c r="D35" s="22"/>
      <c r="E35" s="3">
        <v>7.5</v>
      </c>
      <c r="F35" s="3">
        <v>10</v>
      </c>
      <c r="G35" s="3">
        <v>10</v>
      </c>
      <c r="H35" s="3">
        <v>10</v>
      </c>
      <c r="I35" s="3">
        <v>9</v>
      </c>
      <c r="J35" s="6">
        <f t="shared" si="2"/>
        <v>0.93</v>
      </c>
      <c r="K35" s="5">
        <v>17</v>
      </c>
      <c r="L35" s="5">
        <v>1</v>
      </c>
      <c r="M35" s="5">
        <f t="shared" si="0"/>
        <v>18</v>
      </c>
      <c r="N35" s="3">
        <v>101</v>
      </c>
      <c r="O35" s="3">
        <v>10</v>
      </c>
      <c r="P35" s="3">
        <v>10</v>
      </c>
      <c r="Q35" s="3">
        <v>9</v>
      </c>
      <c r="R35" s="3">
        <v>8</v>
      </c>
      <c r="S35" s="6">
        <f t="shared" si="3"/>
        <v>0.92500000000000004</v>
      </c>
      <c r="T35" s="5">
        <v>17</v>
      </c>
      <c r="U35" s="5">
        <v>8</v>
      </c>
      <c r="V35" s="5">
        <f t="shared" si="4"/>
        <v>25</v>
      </c>
      <c r="W35">
        <f t="shared" si="5"/>
        <v>1</v>
      </c>
      <c r="X35">
        <f t="shared" si="6"/>
        <v>1</v>
      </c>
      <c r="Y35">
        <f t="shared" si="7"/>
        <v>1</v>
      </c>
      <c r="Z35">
        <f t="shared" si="8"/>
        <v>1</v>
      </c>
      <c r="AA35">
        <f t="shared" si="9"/>
        <v>1</v>
      </c>
      <c r="AB35">
        <f t="shared" si="10"/>
        <v>4</v>
      </c>
      <c r="AC35" s="8">
        <f t="shared" si="11"/>
        <v>6.1550000000000002</v>
      </c>
      <c r="AD35" s="9">
        <f t="shared" si="12"/>
        <v>6.3670218268335566</v>
      </c>
      <c r="AE35" s="7">
        <v>6.5</v>
      </c>
      <c r="AF35">
        <v>10</v>
      </c>
      <c r="AG35">
        <f t="shared" si="13"/>
        <v>1</v>
      </c>
      <c r="AH35">
        <f t="shared" si="1"/>
        <v>1</v>
      </c>
    </row>
    <row r="36" spans="1:36" s="24" customFormat="1" x14ac:dyDescent="0.35">
      <c r="A36" s="24" t="s">
        <v>74</v>
      </c>
      <c r="B36" s="24">
        <v>42</v>
      </c>
      <c r="C36" s="24">
        <v>151510</v>
      </c>
      <c r="D36" s="34"/>
      <c r="E36" s="24">
        <v>7.5</v>
      </c>
      <c r="F36" s="24">
        <v>10</v>
      </c>
      <c r="G36" s="24">
        <v>7</v>
      </c>
      <c r="H36" s="24">
        <v>9</v>
      </c>
      <c r="I36" s="24">
        <v>5</v>
      </c>
      <c r="J36" s="35">
        <f t="shared" si="2"/>
        <v>0.77</v>
      </c>
      <c r="K36" s="36">
        <v>18</v>
      </c>
      <c r="L36" s="36">
        <v>20</v>
      </c>
      <c r="M36" s="36">
        <f t="shared" si="0"/>
        <v>38</v>
      </c>
      <c r="N36" s="24">
        <v>42</v>
      </c>
      <c r="O36" s="24">
        <v>10</v>
      </c>
      <c r="P36" s="24">
        <v>10</v>
      </c>
      <c r="Q36" s="24">
        <v>9</v>
      </c>
      <c r="R36" s="24">
        <v>9</v>
      </c>
      <c r="S36" s="35">
        <f t="shared" si="3"/>
        <v>0.95</v>
      </c>
      <c r="T36" s="36">
        <v>18</v>
      </c>
      <c r="U36" s="36">
        <v>15</v>
      </c>
      <c r="V36" s="36">
        <f t="shared" si="4"/>
        <v>33</v>
      </c>
      <c r="W36" s="24">
        <f t="shared" si="5"/>
        <v>1</v>
      </c>
      <c r="X36" s="24">
        <f t="shared" si="6"/>
        <v>1</v>
      </c>
      <c r="Y36" s="24">
        <f t="shared" si="7"/>
        <v>1</v>
      </c>
      <c r="Z36" s="24">
        <f t="shared" si="8"/>
        <v>1</v>
      </c>
      <c r="AA36" s="24">
        <f t="shared" si="9"/>
        <v>1</v>
      </c>
      <c r="AB36" s="24">
        <f t="shared" si="10"/>
        <v>4</v>
      </c>
      <c r="AC36" s="37">
        <f t="shared" si="11"/>
        <v>8.82</v>
      </c>
      <c r="AD36" s="35">
        <f t="shared" si="12"/>
        <v>9.1238233164373632</v>
      </c>
      <c r="AE36" s="36">
        <v>9</v>
      </c>
      <c r="AG36" s="24">
        <f t="shared" si="13"/>
        <v>1</v>
      </c>
      <c r="AH36" s="24">
        <f t="shared" si="1"/>
        <v>1</v>
      </c>
      <c r="AJ36" s="24">
        <v>9</v>
      </c>
    </row>
    <row r="37" spans="1:36" s="11" customFormat="1" x14ac:dyDescent="0.35">
      <c r="A37" s="11" t="s">
        <v>26</v>
      </c>
      <c r="B37" s="11">
        <v>11</v>
      </c>
      <c r="C37" s="11">
        <v>151557</v>
      </c>
      <c r="D37" s="22">
        <v>1</v>
      </c>
      <c r="E37" s="11">
        <v>10</v>
      </c>
      <c r="F37" s="11">
        <v>9</v>
      </c>
      <c r="G37" s="11">
        <v>7</v>
      </c>
      <c r="H37" s="11">
        <v>9</v>
      </c>
      <c r="I37" s="11">
        <v>9</v>
      </c>
      <c r="J37" s="12">
        <f t="shared" si="2"/>
        <v>0.88</v>
      </c>
      <c r="K37" s="13">
        <v>11</v>
      </c>
      <c r="L37" s="13">
        <v>12</v>
      </c>
      <c r="M37" s="5">
        <f t="shared" si="0"/>
        <v>23</v>
      </c>
      <c r="N37" s="11">
        <v>11</v>
      </c>
      <c r="O37" s="11">
        <v>5</v>
      </c>
      <c r="P37" s="11">
        <v>9</v>
      </c>
      <c r="S37" s="12">
        <f t="shared" si="3"/>
        <v>0.35</v>
      </c>
      <c r="T37" s="13">
        <v>6</v>
      </c>
      <c r="U37" s="13">
        <v>3</v>
      </c>
      <c r="V37" s="13">
        <f t="shared" si="4"/>
        <v>9</v>
      </c>
      <c r="W37" s="11">
        <f t="shared" si="5"/>
        <v>0</v>
      </c>
      <c r="X37" s="11">
        <f t="shared" si="6"/>
        <v>1</v>
      </c>
      <c r="Y37" s="11">
        <f t="shared" si="7"/>
        <v>1</v>
      </c>
      <c r="Z37" s="11">
        <f t="shared" si="8"/>
        <v>0</v>
      </c>
      <c r="AA37" s="11">
        <f t="shared" si="9"/>
        <v>0</v>
      </c>
      <c r="AB37" s="11">
        <f t="shared" si="10"/>
        <v>2</v>
      </c>
      <c r="AC37" s="14">
        <f t="shared" si="11"/>
        <v>4.9870000000000001</v>
      </c>
      <c r="AD37" s="12">
        <f t="shared" si="12"/>
        <v>0</v>
      </c>
      <c r="AE37" s="13"/>
      <c r="AG37" s="11">
        <f t="shared" si="13"/>
        <v>0</v>
      </c>
      <c r="AH37">
        <f t="shared" si="1"/>
        <v>0</v>
      </c>
    </row>
    <row r="38" spans="1:36" x14ac:dyDescent="0.35">
      <c r="A38" s="11" t="s">
        <v>237</v>
      </c>
      <c r="B38" s="11">
        <v>135</v>
      </c>
      <c r="C38" s="11">
        <v>151918</v>
      </c>
      <c r="D38" s="20"/>
      <c r="E38" s="11">
        <v>10</v>
      </c>
      <c r="F38" s="11">
        <v>10</v>
      </c>
      <c r="G38" s="11">
        <v>10</v>
      </c>
      <c r="H38" s="11">
        <v>7</v>
      </c>
      <c r="I38" s="11">
        <v>7</v>
      </c>
      <c r="J38" s="12">
        <f t="shared" si="2"/>
        <v>0.88</v>
      </c>
      <c r="K38" s="13">
        <v>17</v>
      </c>
      <c r="L38" s="13">
        <v>0</v>
      </c>
      <c r="M38" s="5">
        <f t="shared" si="0"/>
        <v>17</v>
      </c>
      <c r="N38" s="11">
        <v>135</v>
      </c>
      <c r="O38" s="11">
        <v>9</v>
      </c>
      <c r="P38" s="11">
        <v>10</v>
      </c>
      <c r="Q38" s="11">
        <v>10</v>
      </c>
      <c r="R38" s="11">
        <v>10</v>
      </c>
      <c r="S38" s="12">
        <f t="shared" si="3"/>
        <v>0.97499999999999998</v>
      </c>
      <c r="T38" s="13">
        <v>18</v>
      </c>
      <c r="U38" s="13">
        <v>12</v>
      </c>
      <c r="V38" s="13">
        <f t="shared" si="4"/>
        <v>30</v>
      </c>
      <c r="W38" s="11">
        <f t="shared" si="5"/>
        <v>1</v>
      </c>
      <c r="X38" s="11">
        <f t="shared" si="6"/>
        <v>1</v>
      </c>
      <c r="Y38" s="11">
        <f t="shared" si="7"/>
        <v>1</v>
      </c>
      <c r="Z38" s="11">
        <f t="shared" si="8"/>
        <v>1</v>
      </c>
      <c r="AA38" s="11">
        <f t="shared" si="9"/>
        <v>1</v>
      </c>
      <c r="AB38" s="11">
        <f t="shared" si="10"/>
        <v>4</v>
      </c>
      <c r="AC38" s="14">
        <f t="shared" si="11"/>
        <v>6.5549999999999997</v>
      </c>
      <c r="AD38" s="12">
        <f t="shared" si="12"/>
        <v>6.7808006620461345</v>
      </c>
      <c r="AE38" s="26">
        <v>7</v>
      </c>
      <c r="AF38" s="29" t="s">
        <v>267</v>
      </c>
      <c r="AG38" s="11">
        <f t="shared" si="13"/>
        <v>1</v>
      </c>
      <c r="AH38">
        <f t="shared" si="1"/>
        <v>1</v>
      </c>
    </row>
    <row r="39" spans="1:36" s="17" customFormat="1" x14ac:dyDescent="0.35">
      <c r="A39" s="17" t="s">
        <v>238</v>
      </c>
      <c r="B39" s="17">
        <v>135</v>
      </c>
      <c r="C39" s="17">
        <v>151262</v>
      </c>
      <c r="D39" s="22"/>
      <c r="E39" s="17">
        <v>10</v>
      </c>
      <c r="F39" s="17">
        <v>10</v>
      </c>
      <c r="G39" s="17">
        <v>10</v>
      </c>
      <c r="H39" s="17">
        <v>7</v>
      </c>
      <c r="I39" s="17">
        <v>7</v>
      </c>
      <c r="J39" s="12">
        <f t="shared" si="2"/>
        <v>0.88</v>
      </c>
      <c r="K39" s="13">
        <v>9</v>
      </c>
      <c r="L39" s="13">
        <v>12</v>
      </c>
      <c r="M39" s="5">
        <f t="shared" si="0"/>
        <v>21</v>
      </c>
      <c r="N39" s="17">
        <v>135</v>
      </c>
      <c r="O39" s="17">
        <v>9</v>
      </c>
      <c r="P39" s="17">
        <v>10</v>
      </c>
      <c r="Q39" s="17">
        <v>10</v>
      </c>
      <c r="R39" s="17">
        <v>10</v>
      </c>
      <c r="S39" s="12">
        <f t="shared" si="3"/>
        <v>0.97499999999999998</v>
      </c>
      <c r="T39" s="13">
        <v>18</v>
      </c>
      <c r="U39" s="13">
        <v>4</v>
      </c>
      <c r="V39" s="13">
        <f t="shared" si="4"/>
        <v>22</v>
      </c>
      <c r="W39" s="17">
        <f t="shared" ref="W39:W70" si="16">IF(V39&lt;15,0,1)</f>
        <v>1</v>
      </c>
      <c r="X39" s="17">
        <f t="shared" ref="X39:X70" si="17">IF(J39&lt;0.5,0,1)</f>
        <v>1</v>
      </c>
      <c r="Y39" s="17">
        <f t="shared" si="7"/>
        <v>1</v>
      </c>
      <c r="Z39" s="17">
        <f t="shared" ref="Z39:Z70" si="18">IF(S39&lt;0.5,0,1)</f>
        <v>1</v>
      </c>
      <c r="AA39" s="17">
        <f t="shared" ref="AA39:AA70" si="19">IF(V39&lt;15,0,1)</f>
        <v>1</v>
      </c>
      <c r="AB39" s="17">
        <f t="shared" ref="AB39:AB70" si="20">SUM(X39:AA39)</f>
        <v>4</v>
      </c>
      <c r="AC39" s="18">
        <f t="shared" si="11"/>
        <v>6.1550000000000002</v>
      </c>
      <c r="AD39" s="12">
        <f t="shared" si="12"/>
        <v>6.3670218268335566</v>
      </c>
      <c r="AE39" s="26">
        <v>6.5</v>
      </c>
      <c r="AF39" s="30" t="s">
        <v>268</v>
      </c>
      <c r="AG39" s="17">
        <f t="shared" si="13"/>
        <v>1</v>
      </c>
      <c r="AH39">
        <f t="shared" si="1"/>
        <v>1</v>
      </c>
    </row>
    <row r="40" spans="1:36" x14ac:dyDescent="0.35">
      <c r="A40" s="3" t="s">
        <v>56</v>
      </c>
      <c r="B40" s="3">
        <v>30</v>
      </c>
      <c r="C40" s="3">
        <v>151602</v>
      </c>
      <c r="D40" s="22">
        <v>1</v>
      </c>
      <c r="E40" s="3">
        <v>10</v>
      </c>
      <c r="F40" s="3">
        <v>10</v>
      </c>
      <c r="G40" s="3">
        <v>10</v>
      </c>
      <c r="H40" s="3">
        <v>10</v>
      </c>
      <c r="I40" s="3">
        <v>8</v>
      </c>
      <c r="J40" s="6">
        <f t="shared" si="2"/>
        <v>0.96</v>
      </c>
      <c r="K40" s="5">
        <v>14</v>
      </c>
      <c r="L40" s="5">
        <v>2</v>
      </c>
      <c r="M40" s="5">
        <f t="shared" si="0"/>
        <v>16</v>
      </c>
      <c r="N40" s="3">
        <v>30</v>
      </c>
      <c r="O40" s="3">
        <v>10</v>
      </c>
      <c r="P40" s="3">
        <v>10</v>
      </c>
      <c r="Q40" s="3">
        <v>9</v>
      </c>
      <c r="R40" s="3">
        <v>10</v>
      </c>
      <c r="S40" s="6">
        <f t="shared" si="3"/>
        <v>0.97499999999999998</v>
      </c>
      <c r="T40" s="5">
        <v>18</v>
      </c>
      <c r="U40" s="5">
        <v>16</v>
      </c>
      <c r="V40" s="5">
        <f t="shared" si="4"/>
        <v>34</v>
      </c>
      <c r="W40">
        <f t="shared" si="16"/>
        <v>1</v>
      </c>
      <c r="X40">
        <f t="shared" si="17"/>
        <v>1</v>
      </c>
      <c r="Y40">
        <f t="shared" si="7"/>
        <v>1</v>
      </c>
      <c r="Z40">
        <f t="shared" si="18"/>
        <v>1</v>
      </c>
      <c r="AA40">
        <f t="shared" si="19"/>
        <v>1</v>
      </c>
      <c r="AB40">
        <f t="shared" si="20"/>
        <v>4</v>
      </c>
      <c r="AC40" s="8">
        <f t="shared" si="11"/>
        <v>7.2415000000000003</v>
      </c>
      <c r="AD40" s="9">
        <f t="shared" si="12"/>
        <v>7.490948587979724</v>
      </c>
      <c r="AE40" s="7">
        <v>7.5</v>
      </c>
      <c r="AF40">
        <v>11</v>
      </c>
      <c r="AG40">
        <f t="shared" si="13"/>
        <v>1</v>
      </c>
      <c r="AH40">
        <f t="shared" si="1"/>
        <v>1</v>
      </c>
    </row>
    <row r="41" spans="1:36" s="11" customFormat="1" x14ac:dyDescent="0.35">
      <c r="A41" s="11" t="s">
        <v>179</v>
      </c>
      <c r="B41" s="11">
        <v>110</v>
      </c>
      <c r="C41" s="11">
        <v>151288</v>
      </c>
      <c r="D41" s="22"/>
      <c r="E41" s="11">
        <v>10</v>
      </c>
      <c r="F41" s="11">
        <v>10</v>
      </c>
      <c r="G41" s="11">
        <v>6</v>
      </c>
      <c r="H41" s="11">
        <v>9</v>
      </c>
      <c r="I41" s="11">
        <v>9</v>
      </c>
      <c r="J41" s="12">
        <f t="shared" si="2"/>
        <v>0.88</v>
      </c>
      <c r="K41" s="13">
        <v>16</v>
      </c>
      <c r="L41" s="13">
        <v>17</v>
      </c>
      <c r="M41" s="5">
        <f t="shared" si="0"/>
        <v>33</v>
      </c>
      <c r="N41" s="11">
        <v>110</v>
      </c>
      <c r="O41" s="11">
        <v>10</v>
      </c>
      <c r="P41" s="11">
        <v>10</v>
      </c>
      <c r="Q41" s="11">
        <v>9</v>
      </c>
      <c r="S41" s="12">
        <f t="shared" si="3"/>
        <v>0.72499999999999998</v>
      </c>
      <c r="T41" s="13">
        <v>10</v>
      </c>
      <c r="U41" s="13">
        <v>15</v>
      </c>
      <c r="V41" s="13">
        <f t="shared" si="4"/>
        <v>25</v>
      </c>
      <c r="W41" s="11">
        <f t="shared" si="16"/>
        <v>1</v>
      </c>
      <c r="X41" s="11">
        <f t="shared" si="17"/>
        <v>1</v>
      </c>
      <c r="Y41" s="11">
        <f t="shared" si="7"/>
        <v>1</v>
      </c>
      <c r="Z41" s="11">
        <f t="shared" si="18"/>
        <v>1</v>
      </c>
      <c r="AA41" s="11">
        <f t="shared" si="19"/>
        <v>1</v>
      </c>
      <c r="AB41" s="11">
        <f t="shared" si="20"/>
        <v>4</v>
      </c>
      <c r="AC41" s="14">
        <f t="shared" si="11"/>
        <v>7.4049999999999994</v>
      </c>
      <c r="AD41" s="12">
        <f t="shared" si="12"/>
        <v>7.660080686872865</v>
      </c>
      <c r="AE41" s="26">
        <v>7.5</v>
      </c>
      <c r="AF41" s="29" t="s">
        <v>269</v>
      </c>
      <c r="AG41" s="11">
        <f t="shared" si="13"/>
        <v>1</v>
      </c>
      <c r="AH41">
        <f t="shared" si="1"/>
        <v>1</v>
      </c>
    </row>
    <row r="42" spans="1:36" x14ac:dyDescent="0.35">
      <c r="A42" s="3" t="s">
        <v>90</v>
      </c>
      <c r="B42" s="3">
        <v>53</v>
      </c>
      <c r="C42" s="3">
        <v>151540</v>
      </c>
      <c r="D42" s="22">
        <v>1</v>
      </c>
      <c r="E42" s="3">
        <v>10</v>
      </c>
      <c r="H42" s="3">
        <v>9</v>
      </c>
      <c r="I42" s="3">
        <v>0</v>
      </c>
      <c r="J42" s="6">
        <f t="shared" si="2"/>
        <v>0.38</v>
      </c>
      <c r="K42" s="5">
        <v>2</v>
      </c>
      <c r="M42" s="5">
        <f t="shared" si="0"/>
        <v>2</v>
      </c>
      <c r="N42" s="3">
        <v>53</v>
      </c>
      <c r="R42" s="3">
        <v>8</v>
      </c>
      <c r="S42" s="6">
        <f t="shared" si="3"/>
        <v>0.2</v>
      </c>
      <c r="V42" s="5">
        <f t="shared" si="4"/>
        <v>0</v>
      </c>
      <c r="W42">
        <f t="shared" si="16"/>
        <v>0</v>
      </c>
      <c r="X42">
        <f t="shared" si="17"/>
        <v>0</v>
      </c>
      <c r="Y42">
        <f t="shared" si="7"/>
        <v>0</v>
      </c>
      <c r="Z42">
        <f t="shared" si="18"/>
        <v>0</v>
      </c>
      <c r="AA42">
        <f t="shared" si="19"/>
        <v>0</v>
      </c>
      <c r="AB42">
        <f t="shared" si="20"/>
        <v>0</v>
      </c>
      <c r="AC42" s="8">
        <f t="shared" si="11"/>
        <v>1.702</v>
      </c>
      <c r="AD42" s="9">
        <f t="shared" si="12"/>
        <v>0</v>
      </c>
      <c r="AG42">
        <f t="shared" si="13"/>
        <v>0</v>
      </c>
      <c r="AH42">
        <f t="shared" si="1"/>
        <v>0</v>
      </c>
    </row>
    <row r="43" spans="1:36" x14ac:dyDescent="0.35">
      <c r="A43" s="3" t="s">
        <v>91</v>
      </c>
      <c r="B43" s="3">
        <v>53</v>
      </c>
      <c r="C43" s="3">
        <v>151519</v>
      </c>
      <c r="D43" s="22">
        <v>1</v>
      </c>
      <c r="E43" s="3">
        <v>10</v>
      </c>
      <c r="H43" s="3">
        <v>9</v>
      </c>
      <c r="I43" s="3">
        <v>0</v>
      </c>
      <c r="J43" s="6">
        <f t="shared" si="2"/>
        <v>0.38</v>
      </c>
      <c r="K43" s="5">
        <v>2</v>
      </c>
      <c r="L43" s="5">
        <v>1</v>
      </c>
      <c r="M43" s="5">
        <f t="shared" si="0"/>
        <v>3</v>
      </c>
      <c r="N43" s="3">
        <v>53</v>
      </c>
      <c r="R43" s="3">
        <v>8</v>
      </c>
      <c r="S43" s="6">
        <f t="shared" si="3"/>
        <v>0.2</v>
      </c>
      <c r="V43" s="5">
        <f t="shared" si="4"/>
        <v>0</v>
      </c>
      <c r="W43">
        <f t="shared" si="16"/>
        <v>0</v>
      </c>
      <c r="X43">
        <f t="shared" si="17"/>
        <v>0</v>
      </c>
      <c r="Y43">
        <f t="shared" si="7"/>
        <v>0</v>
      </c>
      <c r="Z43">
        <f t="shared" si="18"/>
        <v>0</v>
      </c>
      <c r="AA43">
        <f t="shared" si="19"/>
        <v>0</v>
      </c>
      <c r="AB43">
        <f t="shared" si="20"/>
        <v>0</v>
      </c>
      <c r="AC43" s="8">
        <f t="shared" si="11"/>
        <v>1.7919999999999998</v>
      </c>
      <c r="AD43" s="9">
        <f t="shared" si="12"/>
        <v>0</v>
      </c>
      <c r="AG43">
        <f t="shared" si="13"/>
        <v>0</v>
      </c>
      <c r="AH43">
        <f t="shared" si="1"/>
        <v>0</v>
      </c>
    </row>
    <row r="44" spans="1:36" s="11" customFormat="1" x14ac:dyDescent="0.35">
      <c r="A44" s="11" t="s">
        <v>11</v>
      </c>
      <c r="B44" s="11">
        <v>2</v>
      </c>
      <c r="C44" s="11">
        <v>151560</v>
      </c>
      <c r="D44" s="20">
        <v>1</v>
      </c>
      <c r="E44" s="11">
        <v>10</v>
      </c>
      <c r="F44" s="11">
        <v>9</v>
      </c>
      <c r="G44" s="11">
        <v>10</v>
      </c>
      <c r="H44" s="11">
        <v>10</v>
      </c>
      <c r="I44" s="11">
        <v>9</v>
      </c>
      <c r="J44" s="12">
        <f t="shared" si="2"/>
        <v>0.96</v>
      </c>
      <c r="K44" s="13">
        <v>16</v>
      </c>
      <c r="L44" s="13">
        <v>1</v>
      </c>
      <c r="M44" s="5">
        <f t="shared" si="0"/>
        <v>17</v>
      </c>
      <c r="N44" s="11">
        <v>2</v>
      </c>
      <c r="O44" s="11">
        <v>9</v>
      </c>
      <c r="P44" s="11">
        <v>10</v>
      </c>
      <c r="Q44" s="11">
        <v>10</v>
      </c>
      <c r="R44" s="11">
        <v>8</v>
      </c>
      <c r="S44" s="12">
        <f t="shared" si="3"/>
        <v>0.92500000000000004</v>
      </c>
      <c r="T44" s="13">
        <v>14</v>
      </c>
      <c r="U44" s="13">
        <v>7</v>
      </c>
      <c r="V44" s="13">
        <f t="shared" si="4"/>
        <v>21</v>
      </c>
      <c r="W44" s="11">
        <f t="shared" si="16"/>
        <v>1</v>
      </c>
      <c r="X44" s="11">
        <f t="shared" si="17"/>
        <v>1</v>
      </c>
      <c r="Y44" s="11">
        <f t="shared" si="7"/>
        <v>1</v>
      </c>
      <c r="Z44" s="11">
        <f t="shared" si="18"/>
        <v>1</v>
      </c>
      <c r="AA44" s="11">
        <f t="shared" si="19"/>
        <v>1</v>
      </c>
      <c r="AB44" s="11">
        <f t="shared" si="20"/>
        <v>4</v>
      </c>
      <c r="AC44" s="14">
        <f t="shared" si="11"/>
        <v>6.1165000000000003</v>
      </c>
      <c r="AD44" s="12">
        <f t="shared" si="12"/>
        <v>6.3271956139443466</v>
      </c>
      <c r="AE44" s="26">
        <v>6.5</v>
      </c>
      <c r="AF44" s="29" t="s">
        <v>265</v>
      </c>
      <c r="AG44" s="11">
        <f t="shared" si="13"/>
        <v>1</v>
      </c>
      <c r="AH44">
        <f t="shared" si="1"/>
        <v>1</v>
      </c>
    </row>
    <row r="45" spans="1:36" s="11" customFormat="1" x14ac:dyDescent="0.35">
      <c r="A45" s="11" t="s">
        <v>13</v>
      </c>
      <c r="B45" s="11">
        <v>3</v>
      </c>
      <c r="C45" s="11">
        <v>151606</v>
      </c>
      <c r="D45" s="22">
        <v>1</v>
      </c>
      <c r="E45" s="11">
        <v>10</v>
      </c>
      <c r="F45" s="11">
        <v>10</v>
      </c>
      <c r="G45" s="11">
        <v>10</v>
      </c>
      <c r="H45" s="11">
        <v>10</v>
      </c>
      <c r="I45" s="11">
        <v>9</v>
      </c>
      <c r="J45" s="12">
        <f t="shared" si="2"/>
        <v>0.98</v>
      </c>
      <c r="K45" s="13">
        <v>12</v>
      </c>
      <c r="L45" s="13">
        <v>16</v>
      </c>
      <c r="M45" s="5">
        <f t="shared" si="0"/>
        <v>28</v>
      </c>
      <c r="N45" s="11">
        <v>3</v>
      </c>
      <c r="O45" s="11">
        <v>10</v>
      </c>
      <c r="P45" s="11">
        <v>9</v>
      </c>
      <c r="Q45" s="11">
        <v>10</v>
      </c>
      <c r="R45" s="11">
        <v>10</v>
      </c>
      <c r="S45" s="12">
        <f t="shared" si="3"/>
        <v>0.97499999999999998</v>
      </c>
      <c r="T45" s="13">
        <v>18</v>
      </c>
      <c r="U45" s="13">
        <v>17</v>
      </c>
      <c r="V45" s="13">
        <f t="shared" si="4"/>
        <v>35</v>
      </c>
      <c r="W45" s="11">
        <f t="shared" si="16"/>
        <v>1</v>
      </c>
      <c r="X45" s="11">
        <f t="shared" si="17"/>
        <v>1</v>
      </c>
      <c r="Y45" s="11">
        <f t="shared" si="7"/>
        <v>1</v>
      </c>
      <c r="Z45" s="11">
        <f t="shared" si="18"/>
        <v>1</v>
      </c>
      <c r="AA45" s="11">
        <f t="shared" si="19"/>
        <v>1</v>
      </c>
      <c r="AB45" s="11">
        <f t="shared" si="20"/>
        <v>4</v>
      </c>
      <c r="AC45" s="14">
        <f t="shared" si="11"/>
        <v>8.4294999999999991</v>
      </c>
      <c r="AD45" s="12">
        <f t="shared" si="12"/>
        <v>8.7198717285610812</v>
      </c>
      <c r="AE45" s="26">
        <v>8.5</v>
      </c>
      <c r="AF45" s="29" t="s">
        <v>270</v>
      </c>
      <c r="AG45" s="11">
        <f t="shared" si="13"/>
        <v>1</v>
      </c>
      <c r="AH45">
        <f t="shared" si="1"/>
        <v>1</v>
      </c>
    </row>
    <row r="46" spans="1:36" s="19" customFormat="1" x14ac:dyDescent="0.35">
      <c r="A46" s="3" t="s">
        <v>49</v>
      </c>
      <c r="B46" s="3">
        <v>25</v>
      </c>
      <c r="C46" s="3">
        <v>151552</v>
      </c>
      <c r="D46" s="22">
        <v>1</v>
      </c>
      <c r="E46" s="3">
        <v>10</v>
      </c>
      <c r="F46" s="3">
        <v>10</v>
      </c>
      <c r="G46" s="3">
        <v>10</v>
      </c>
      <c r="H46" s="3">
        <v>10</v>
      </c>
      <c r="I46" s="3">
        <v>9</v>
      </c>
      <c r="J46" s="6">
        <f t="shared" si="2"/>
        <v>0.98</v>
      </c>
      <c r="K46" s="5">
        <v>20</v>
      </c>
      <c r="L46" s="5">
        <v>1</v>
      </c>
      <c r="M46" s="5">
        <f t="shared" si="0"/>
        <v>21</v>
      </c>
      <c r="N46" s="3">
        <v>25</v>
      </c>
      <c r="O46" s="3">
        <v>10</v>
      </c>
      <c r="P46" s="3">
        <v>10</v>
      </c>
      <c r="Q46" s="3">
        <v>10</v>
      </c>
      <c r="R46" s="3">
        <v>10</v>
      </c>
      <c r="S46" s="6">
        <f t="shared" si="3"/>
        <v>1</v>
      </c>
      <c r="T46" s="5">
        <v>14</v>
      </c>
      <c r="U46" s="5">
        <v>15</v>
      </c>
      <c r="V46" s="5">
        <f t="shared" si="4"/>
        <v>29</v>
      </c>
      <c r="W46">
        <f t="shared" si="16"/>
        <v>1</v>
      </c>
      <c r="X46">
        <f t="shared" si="17"/>
        <v>1</v>
      </c>
      <c r="Y46">
        <f t="shared" si="7"/>
        <v>1</v>
      </c>
      <c r="Z46">
        <f t="shared" si="18"/>
        <v>1</v>
      </c>
      <c r="AA46">
        <f t="shared" si="19"/>
        <v>1</v>
      </c>
      <c r="AB46">
        <f t="shared" si="20"/>
        <v>4</v>
      </c>
      <c r="AC46" s="8">
        <f t="shared" si="11"/>
        <v>7.2820000000000009</v>
      </c>
      <c r="AD46" s="9">
        <f t="shared" si="12"/>
        <v>7.5328436950449982</v>
      </c>
      <c r="AE46" s="7">
        <v>7.5</v>
      </c>
      <c r="AF46">
        <v>12</v>
      </c>
      <c r="AG46">
        <f t="shared" si="13"/>
        <v>1</v>
      </c>
      <c r="AH46">
        <f t="shared" si="1"/>
        <v>1</v>
      </c>
    </row>
    <row r="47" spans="1:36" x14ac:dyDescent="0.35">
      <c r="A47" s="3" t="s">
        <v>180</v>
      </c>
      <c r="B47" s="3">
        <v>111</v>
      </c>
      <c r="C47" s="3">
        <v>151280</v>
      </c>
      <c r="D47" s="22"/>
      <c r="E47" s="3">
        <v>10</v>
      </c>
      <c r="F47" s="3">
        <v>9</v>
      </c>
      <c r="G47" s="3">
        <v>10</v>
      </c>
      <c r="H47" s="3">
        <v>10</v>
      </c>
      <c r="I47" s="3">
        <v>8</v>
      </c>
      <c r="J47" s="6">
        <f t="shared" si="2"/>
        <v>0.94</v>
      </c>
      <c r="K47" s="5">
        <v>18</v>
      </c>
      <c r="L47" s="5">
        <v>1</v>
      </c>
      <c r="M47" s="5">
        <f t="shared" si="0"/>
        <v>19</v>
      </c>
      <c r="N47" s="3">
        <v>111</v>
      </c>
      <c r="O47" s="3">
        <v>10</v>
      </c>
      <c r="P47" s="3">
        <v>10</v>
      </c>
      <c r="Q47" s="3">
        <v>9</v>
      </c>
      <c r="R47" s="3">
        <v>10</v>
      </c>
      <c r="S47" s="6">
        <f t="shared" si="3"/>
        <v>0.97499999999999998</v>
      </c>
      <c r="T47" s="5">
        <v>18</v>
      </c>
      <c r="U47" s="5">
        <v>12</v>
      </c>
      <c r="V47" s="5">
        <f t="shared" si="4"/>
        <v>30</v>
      </c>
      <c r="W47">
        <f t="shared" si="16"/>
        <v>1</v>
      </c>
      <c r="X47">
        <f t="shared" si="17"/>
        <v>1</v>
      </c>
      <c r="Y47">
        <f t="shared" si="7"/>
        <v>1</v>
      </c>
      <c r="Z47">
        <f t="shared" si="18"/>
        <v>1</v>
      </c>
      <c r="AA47">
        <f t="shared" si="19"/>
        <v>1</v>
      </c>
      <c r="AB47">
        <f t="shared" si="20"/>
        <v>4</v>
      </c>
      <c r="AC47" s="8">
        <f t="shared" si="11"/>
        <v>6.8149999999999995</v>
      </c>
      <c r="AD47" s="9">
        <f t="shared" si="12"/>
        <v>7.049756904934311</v>
      </c>
      <c r="AE47" s="7">
        <v>7</v>
      </c>
      <c r="AF47">
        <v>13</v>
      </c>
      <c r="AG47">
        <f t="shared" si="13"/>
        <v>1</v>
      </c>
      <c r="AH47">
        <f t="shared" si="1"/>
        <v>1</v>
      </c>
    </row>
    <row r="48" spans="1:36" x14ac:dyDescent="0.35">
      <c r="A48" s="3" t="s">
        <v>190</v>
      </c>
      <c r="B48" s="3">
        <v>117</v>
      </c>
      <c r="C48" s="3">
        <v>15198</v>
      </c>
      <c r="D48" s="22"/>
      <c r="J48" s="6">
        <f t="shared" si="2"/>
        <v>0</v>
      </c>
      <c r="M48" s="5">
        <f t="shared" si="0"/>
        <v>0</v>
      </c>
      <c r="N48" s="3">
        <v>117</v>
      </c>
      <c r="S48" s="6">
        <f t="shared" si="3"/>
        <v>0</v>
      </c>
      <c r="V48" s="5">
        <f t="shared" si="4"/>
        <v>0</v>
      </c>
      <c r="W48">
        <f t="shared" si="16"/>
        <v>0</v>
      </c>
      <c r="X48">
        <f t="shared" si="17"/>
        <v>0</v>
      </c>
      <c r="Y48">
        <f t="shared" si="7"/>
        <v>0</v>
      </c>
      <c r="Z48">
        <f t="shared" si="18"/>
        <v>0</v>
      </c>
      <c r="AA48">
        <f t="shared" si="19"/>
        <v>0</v>
      </c>
      <c r="AB48">
        <f t="shared" si="20"/>
        <v>0</v>
      </c>
      <c r="AC48" s="8">
        <f t="shared" si="11"/>
        <v>0</v>
      </c>
      <c r="AD48" s="9">
        <f t="shared" si="12"/>
        <v>0</v>
      </c>
      <c r="AG48">
        <f t="shared" si="13"/>
        <v>0</v>
      </c>
      <c r="AH48">
        <f t="shared" si="1"/>
        <v>0</v>
      </c>
    </row>
    <row r="49" spans="1:36" x14ac:dyDescent="0.35">
      <c r="A49" s="3" t="s">
        <v>15</v>
      </c>
      <c r="B49" s="3">
        <v>4</v>
      </c>
      <c r="C49" s="3">
        <v>151618</v>
      </c>
      <c r="D49" s="22">
        <v>1</v>
      </c>
      <c r="E49" s="3">
        <v>10</v>
      </c>
      <c r="F49" s="3">
        <v>10</v>
      </c>
      <c r="G49" s="3">
        <v>10</v>
      </c>
      <c r="H49" s="3">
        <v>10</v>
      </c>
      <c r="I49" s="3">
        <v>9</v>
      </c>
      <c r="J49" s="6">
        <f t="shared" si="2"/>
        <v>0.98</v>
      </c>
      <c r="K49" s="5">
        <v>6</v>
      </c>
      <c r="L49" s="5">
        <v>9</v>
      </c>
      <c r="M49" s="5">
        <f t="shared" si="0"/>
        <v>15</v>
      </c>
      <c r="N49" s="3">
        <v>4</v>
      </c>
      <c r="O49" s="3">
        <v>10</v>
      </c>
      <c r="P49" s="3">
        <v>10</v>
      </c>
      <c r="Q49" s="3">
        <v>10</v>
      </c>
      <c r="R49" s="3">
        <v>10</v>
      </c>
      <c r="S49" s="6">
        <f t="shared" si="3"/>
        <v>1</v>
      </c>
      <c r="T49" s="5">
        <v>15</v>
      </c>
      <c r="U49" s="5">
        <v>16</v>
      </c>
      <c r="V49" s="5">
        <f t="shared" si="4"/>
        <v>31</v>
      </c>
      <c r="W49">
        <f t="shared" si="16"/>
        <v>1</v>
      </c>
      <c r="X49">
        <f t="shared" si="17"/>
        <v>1</v>
      </c>
      <c r="Y49">
        <f t="shared" si="7"/>
        <v>1</v>
      </c>
      <c r="Z49">
        <f t="shared" si="18"/>
        <v>1</v>
      </c>
      <c r="AA49">
        <f t="shared" si="19"/>
        <v>1</v>
      </c>
      <c r="AB49">
        <f t="shared" si="20"/>
        <v>4</v>
      </c>
      <c r="AC49" s="8">
        <f t="shared" si="11"/>
        <v>6.9220000000000006</v>
      </c>
      <c r="AD49" s="9">
        <f t="shared" si="12"/>
        <v>7.1604427433536761</v>
      </c>
      <c r="AE49" s="7">
        <v>7</v>
      </c>
      <c r="AF49">
        <v>14</v>
      </c>
      <c r="AG49">
        <f t="shared" si="13"/>
        <v>1</v>
      </c>
      <c r="AH49">
        <f t="shared" si="1"/>
        <v>1</v>
      </c>
    </row>
    <row r="50" spans="1:36" s="11" customFormat="1" x14ac:dyDescent="0.35">
      <c r="A50" s="11" t="s">
        <v>71</v>
      </c>
      <c r="B50" s="11">
        <v>40</v>
      </c>
      <c r="C50" s="11">
        <v>151531</v>
      </c>
      <c r="D50" s="22">
        <v>0.5</v>
      </c>
      <c r="E50" s="11">
        <v>10</v>
      </c>
      <c r="F50" s="11">
        <v>8</v>
      </c>
      <c r="G50" s="11">
        <v>3</v>
      </c>
      <c r="H50" s="11">
        <v>9</v>
      </c>
      <c r="I50" s="11">
        <v>6</v>
      </c>
      <c r="J50" s="12">
        <f t="shared" si="2"/>
        <v>0.72</v>
      </c>
      <c r="K50" s="13">
        <v>7</v>
      </c>
      <c r="L50" s="13">
        <v>4</v>
      </c>
      <c r="M50" s="5">
        <f t="shared" si="0"/>
        <v>11</v>
      </c>
      <c r="N50" s="11">
        <v>40</v>
      </c>
      <c r="O50" s="11">
        <v>4</v>
      </c>
      <c r="P50" s="11">
        <v>10</v>
      </c>
      <c r="Q50" s="11">
        <v>9</v>
      </c>
      <c r="R50" s="11">
        <v>9</v>
      </c>
      <c r="S50" s="12">
        <f t="shared" si="3"/>
        <v>0.8</v>
      </c>
      <c r="T50" s="13">
        <v>9</v>
      </c>
      <c r="U50" s="13"/>
      <c r="V50" s="13">
        <f t="shared" si="4"/>
        <v>9</v>
      </c>
      <c r="W50" s="11">
        <f t="shared" si="16"/>
        <v>0</v>
      </c>
      <c r="X50" s="11">
        <f t="shared" si="17"/>
        <v>1</v>
      </c>
      <c r="Y50" s="11">
        <f t="shared" si="7"/>
        <v>0</v>
      </c>
      <c r="Z50" s="11">
        <f t="shared" si="18"/>
        <v>1</v>
      </c>
      <c r="AA50" s="11">
        <f t="shared" si="19"/>
        <v>0</v>
      </c>
      <c r="AB50" s="11">
        <f t="shared" si="20"/>
        <v>2</v>
      </c>
      <c r="AC50" s="14">
        <f t="shared" si="11"/>
        <v>3.6680000000000001</v>
      </c>
      <c r="AD50" s="12">
        <f t="shared" si="12"/>
        <v>0</v>
      </c>
      <c r="AE50" s="13"/>
      <c r="AG50" s="11">
        <f t="shared" si="13"/>
        <v>0</v>
      </c>
      <c r="AH50">
        <f t="shared" si="1"/>
        <v>0</v>
      </c>
    </row>
    <row r="51" spans="1:36" s="11" customFormat="1" x14ac:dyDescent="0.35">
      <c r="A51" s="11" t="s">
        <v>46</v>
      </c>
      <c r="B51" s="11">
        <v>23</v>
      </c>
      <c r="C51" s="11">
        <v>151588</v>
      </c>
      <c r="D51" s="22">
        <v>0.5</v>
      </c>
      <c r="E51" s="11">
        <v>10</v>
      </c>
      <c r="F51" s="11">
        <v>10</v>
      </c>
      <c r="G51" s="11">
        <v>8</v>
      </c>
      <c r="H51" s="11">
        <v>10</v>
      </c>
      <c r="I51" s="11">
        <v>9</v>
      </c>
      <c r="J51" s="12">
        <f t="shared" si="2"/>
        <v>0.94</v>
      </c>
      <c r="K51" s="13">
        <v>15</v>
      </c>
      <c r="L51" s="13">
        <v>1</v>
      </c>
      <c r="M51" s="5">
        <f t="shared" si="0"/>
        <v>16</v>
      </c>
      <c r="N51" s="11">
        <v>23</v>
      </c>
      <c r="O51" s="11">
        <v>9</v>
      </c>
      <c r="P51" s="11">
        <v>10</v>
      </c>
      <c r="Q51" s="11">
        <v>10</v>
      </c>
      <c r="R51" s="11">
        <v>10</v>
      </c>
      <c r="S51" s="12">
        <f t="shared" si="3"/>
        <v>0.97499999999999998</v>
      </c>
      <c r="T51" s="13">
        <v>14</v>
      </c>
      <c r="U51" s="13">
        <v>11</v>
      </c>
      <c r="V51" s="13">
        <f t="shared" si="4"/>
        <v>25</v>
      </c>
      <c r="W51" s="11">
        <f t="shared" si="16"/>
        <v>1</v>
      </c>
      <c r="X51" s="11">
        <f t="shared" si="17"/>
        <v>1</v>
      </c>
      <c r="Y51" s="11">
        <f t="shared" si="7"/>
        <v>1</v>
      </c>
      <c r="Z51" s="11">
        <f t="shared" si="18"/>
        <v>1</v>
      </c>
      <c r="AA51" s="11">
        <f t="shared" si="19"/>
        <v>1</v>
      </c>
      <c r="AB51" s="11">
        <f t="shared" si="20"/>
        <v>4</v>
      </c>
      <c r="AC51" s="14">
        <f t="shared" si="11"/>
        <v>5.9135000000000009</v>
      </c>
      <c r="AD51" s="12">
        <f t="shared" si="12"/>
        <v>6.1172028550739626</v>
      </c>
      <c r="AE51" s="26">
        <v>6</v>
      </c>
      <c r="AF51" s="29" t="s">
        <v>271</v>
      </c>
      <c r="AG51" s="11">
        <f t="shared" si="13"/>
        <v>1</v>
      </c>
      <c r="AH51">
        <f t="shared" si="1"/>
        <v>1</v>
      </c>
    </row>
    <row r="52" spans="1:36" s="11" customFormat="1" x14ac:dyDescent="0.35">
      <c r="A52" s="11" t="s">
        <v>153</v>
      </c>
      <c r="B52" s="11">
        <v>92</v>
      </c>
      <c r="C52" s="11">
        <v>151414</v>
      </c>
      <c r="D52" s="22"/>
      <c r="E52" s="11">
        <v>10</v>
      </c>
      <c r="F52" s="11">
        <v>9</v>
      </c>
      <c r="G52" s="11">
        <v>7</v>
      </c>
      <c r="H52" s="11">
        <v>10</v>
      </c>
      <c r="I52" s="11">
        <v>9</v>
      </c>
      <c r="J52" s="12">
        <f t="shared" si="2"/>
        <v>0.9</v>
      </c>
      <c r="K52" s="13">
        <v>15</v>
      </c>
      <c r="L52" s="13">
        <v>1</v>
      </c>
      <c r="M52" s="5">
        <f t="shared" si="0"/>
        <v>16</v>
      </c>
      <c r="N52" s="11">
        <v>92</v>
      </c>
      <c r="O52" s="11">
        <v>10</v>
      </c>
      <c r="P52" s="11">
        <v>10</v>
      </c>
      <c r="Q52" s="11">
        <v>9</v>
      </c>
      <c r="R52" s="11">
        <v>9</v>
      </c>
      <c r="S52" s="12">
        <f t="shared" si="3"/>
        <v>0.95</v>
      </c>
      <c r="T52" s="13">
        <v>17</v>
      </c>
      <c r="U52" s="13">
        <v>14</v>
      </c>
      <c r="V52" s="13">
        <f t="shared" si="4"/>
        <v>31</v>
      </c>
      <c r="W52" s="11">
        <f t="shared" si="16"/>
        <v>1</v>
      </c>
      <c r="X52" s="11">
        <f t="shared" si="17"/>
        <v>1</v>
      </c>
      <c r="Y52" s="11">
        <f t="shared" si="7"/>
        <v>1</v>
      </c>
      <c r="Z52" s="11">
        <f t="shared" si="18"/>
        <v>1</v>
      </c>
      <c r="AA52" s="11">
        <f t="shared" si="19"/>
        <v>1</v>
      </c>
      <c r="AB52" s="11">
        <f t="shared" si="20"/>
        <v>4</v>
      </c>
      <c r="AC52" s="14">
        <f t="shared" si="11"/>
        <v>6.5500000000000007</v>
      </c>
      <c r="AD52" s="12">
        <f t="shared" si="12"/>
        <v>6.7756284266059783</v>
      </c>
      <c r="AE52" s="26">
        <v>7</v>
      </c>
      <c r="AF52" s="29" t="s">
        <v>274</v>
      </c>
      <c r="AG52" s="11">
        <f t="shared" si="13"/>
        <v>1</v>
      </c>
      <c r="AH52">
        <f t="shared" si="1"/>
        <v>1</v>
      </c>
    </row>
    <row r="53" spans="1:36" s="24" customFormat="1" x14ac:dyDescent="0.35">
      <c r="A53" s="24" t="s">
        <v>98</v>
      </c>
      <c r="B53" s="24">
        <v>58</v>
      </c>
      <c r="C53" s="24">
        <v>151428</v>
      </c>
      <c r="D53" s="34"/>
      <c r="E53" s="24">
        <v>10</v>
      </c>
      <c r="F53" s="24">
        <v>10</v>
      </c>
      <c r="G53" s="24">
        <v>8</v>
      </c>
      <c r="H53" s="24">
        <v>10</v>
      </c>
      <c r="I53" s="24">
        <v>8</v>
      </c>
      <c r="J53" s="35">
        <f t="shared" si="2"/>
        <v>0.92</v>
      </c>
      <c r="K53" s="36">
        <v>18</v>
      </c>
      <c r="L53" s="36">
        <v>18</v>
      </c>
      <c r="M53" s="36">
        <f t="shared" si="0"/>
        <v>36</v>
      </c>
      <c r="N53" s="24">
        <v>58</v>
      </c>
      <c r="O53" s="24">
        <v>9</v>
      </c>
      <c r="P53" s="24">
        <v>10</v>
      </c>
      <c r="Q53" s="24">
        <v>9</v>
      </c>
      <c r="R53" s="24">
        <v>8</v>
      </c>
      <c r="S53" s="35">
        <f t="shared" si="3"/>
        <v>0.9</v>
      </c>
      <c r="T53" s="36">
        <v>14</v>
      </c>
      <c r="U53" s="36">
        <v>3</v>
      </c>
      <c r="V53" s="36">
        <f t="shared" si="4"/>
        <v>17</v>
      </c>
      <c r="W53" s="24">
        <f t="shared" si="16"/>
        <v>1</v>
      </c>
      <c r="X53" s="24">
        <f t="shared" si="17"/>
        <v>1</v>
      </c>
      <c r="Y53" s="24">
        <f t="shared" si="7"/>
        <v>1</v>
      </c>
      <c r="Z53" s="24">
        <f t="shared" si="18"/>
        <v>1</v>
      </c>
      <c r="AA53" s="24">
        <f t="shared" si="19"/>
        <v>1</v>
      </c>
      <c r="AB53" s="24">
        <f t="shared" si="20"/>
        <v>4</v>
      </c>
      <c r="AC53" s="37">
        <f t="shared" si="11"/>
        <v>7.120000000000001</v>
      </c>
      <c r="AD53" s="35">
        <f t="shared" si="12"/>
        <v>7.3652632667839049</v>
      </c>
      <c r="AE53" s="36">
        <v>7.5</v>
      </c>
      <c r="AG53" s="24">
        <f t="shared" si="13"/>
        <v>1</v>
      </c>
      <c r="AH53" s="24">
        <f t="shared" si="1"/>
        <v>1</v>
      </c>
      <c r="AJ53" s="24">
        <v>7.5</v>
      </c>
    </row>
    <row r="54" spans="1:36" s="24" customFormat="1" x14ac:dyDescent="0.35">
      <c r="A54" s="24" t="s">
        <v>258</v>
      </c>
      <c r="B54" s="24">
        <v>100</v>
      </c>
      <c r="C54" s="24">
        <v>151441</v>
      </c>
      <c r="D54" s="34"/>
      <c r="E54" s="24">
        <v>10</v>
      </c>
      <c r="F54" s="24">
        <v>8</v>
      </c>
      <c r="G54" s="24">
        <v>6</v>
      </c>
      <c r="H54" s="24">
        <v>10</v>
      </c>
      <c r="I54" s="24">
        <v>8</v>
      </c>
      <c r="J54" s="35">
        <f t="shared" si="2"/>
        <v>0.84</v>
      </c>
      <c r="K54" s="36">
        <v>3</v>
      </c>
      <c r="L54" s="36">
        <v>18</v>
      </c>
      <c r="M54" s="36">
        <f t="shared" si="0"/>
        <v>21</v>
      </c>
      <c r="N54" s="24">
        <v>100</v>
      </c>
      <c r="O54" s="24">
        <v>10</v>
      </c>
      <c r="P54" s="24">
        <v>9</v>
      </c>
      <c r="Q54" s="24">
        <v>7</v>
      </c>
      <c r="R54" s="24">
        <v>9</v>
      </c>
      <c r="S54" s="35">
        <f t="shared" si="3"/>
        <v>0.875</v>
      </c>
      <c r="T54" s="36">
        <v>6</v>
      </c>
      <c r="U54" s="36">
        <v>11</v>
      </c>
      <c r="V54" s="36">
        <f t="shared" si="4"/>
        <v>17</v>
      </c>
      <c r="W54" s="24">
        <f t="shared" si="16"/>
        <v>1</v>
      </c>
      <c r="X54" s="24">
        <f t="shared" si="17"/>
        <v>1</v>
      </c>
      <c r="Y54" s="24">
        <f t="shared" si="7"/>
        <v>1</v>
      </c>
      <c r="Z54" s="24">
        <f t="shared" si="18"/>
        <v>1</v>
      </c>
      <c r="AA54" s="24">
        <f t="shared" si="19"/>
        <v>1</v>
      </c>
      <c r="AB54" s="24">
        <f t="shared" si="20"/>
        <v>4</v>
      </c>
      <c r="AC54" s="37">
        <f t="shared" si="11"/>
        <v>5.5149999999999997</v>
      </c>
      <c r="AD54" s="35">
        <f t="shared" si="12"/>
        <v>5.7049756904934306</v>
      </c>
      <c r="AE54" s="36">
        <v>5.5</v>
      </c>
      <c r="AG54" s="24">
        <f t="shared" si="13"/>
        <v>1</v>
      </c>
      <c r="AH54" s="24">
        <f t="shared" si="1"/>
        <v>1</v>
      </c>
      <c r="AJ54" s="24">
        <v>5.5</v>
      </c>
    </row>
    <row r="55" spans="1:36" s="11" customFormat="1" x14ac:dyDescent="0.35">
      <c r="A55" s="11" t="s">
        <v>257</v>
      </c>
      <c r="B55" s="11">
        <v>81</v>
      </c>
      <c r="C55" s="11">
        <v>151318</v>
      </c>
      <c r="D55" s="22"/>
      <c r="E55" s="11">
        <v>10</v>
      </c>
      <c r="F55" s="11">
        <v>10</v>
      </c>
      <c r="G55" s="11">
        <v>9</v>
      </c>
      <c r="H55" s="11">
        <v>5</v>
      </c>
      <c r="I55" s="11">
        <v>9</v>
      </c>
      <c r="J55" s="12">
        <f t="shared" si="2"/>
        <v>0.86</v>
      </c>
      <c r="K55" s="13">
        <v>18</v>
      </c>
      <c r="L55" s="13">
        <v>1</v>
      </c>
      <c r="M55" s="5">
        <f t="shared" si="0"/>
        <v>19</v>
      </c>
      <c r="N55" s="11">
        <v>81</v>
      </c>
      <c r="O55" s="11">
        <v>6</v>
      </c>
      <c r="P55" s="11">
        <v>10</v>
      </c>
      <c r="Q55" s="11">
        <v>9</v>
      </c>
      <c r="R55" s="11">
        <v>10</v>
      </c>
      <c r="S55" s="12">
        <f t="shared" si="3"/>
        <v>0.875</v>
      </c>
      <c r="T55" s="13">
        <v>6</v>
      </c>
      <c r="U55" s="13">
        <v>12</v>
      </c>
      <c r="V55" s="13">
        <f t="shared" si="4"/>
        <v>18</v>
      </c>
      <c r="W55" s="11">
        <f t="shared" si="16"/>
        <v>1</v>
      </c>
      <c r="X55" s="11">
        <f t="shared" si="17"/>
        <v>1</v>
      </c>
      <c r="Y55" s="11">
        <f t="shared" si="7"/>
        <v>1</v>
      </c>
      <c r="Z55" s="11">
        <f t="shared" si="18"/>
        <v>1</v>
      </c>
      <c r="AA55" s="11">
        <f t="shared" si="19"/>
        <v>1</v>
      </c>
      <c r="AB55" s="11">
        <f t="shared" si="20"/>
        <v>4</v>
      </c>
      <c r="AC55" s="14">
        <f t="shared" si="11"/>
        <v>5.4349999999999996</v>
      </c>
      <c r="AD55" s="12">
        <f t="shared" si="12"/>
        <v>5.6222199234509143</v>
      </c>
      <c r="AE55" s="26">
        <v>5.5</v>
      </c>
      <c r="AF55" s="29" t="s">
        <v>275</v>
      </c>
      <c r="AG55" s="11">
        <f t="shared" si="13"/>
        <v>1</v>
      </c>
      <c r="AH55">
        <f t="shared" si="1"/>
        <v>1</v>
      </c>
    </row>
    <row r="56" spans="1:36" x14ac:dyDescent="0.35">
      <c r="A56" s="3" t="s">
        <v>79</v>
      </c>
      <c r="B56" s="3">
        <v>46</v>
      </c>
      <c r="C56" s="3">
        <v>151474</v>
      </c>
      <c r="D56" s="22"/>
      <c r="F56" s="3">
        <v>10</v>
      </c>
      <c r="G56" s="3">
        <v>10</v>
      </c>
      <c r="H56" s="3">
        <v>10</v>
      </c>
      <c r="I56" s="3">
        <v>9</v>
      </c>
      <c r="J56" s="6">
        <f t="shared" si="2"/>
        <v>0.78</v>
      </c>
      <c r="K56" s="5">
        <v>20</v>
      </c>
      <c r="M56" s="5">
        <f t="shared" si="0"/>
        <v>20</v>
      </c>
      <c r="N56" s="3">
        <v>46</v>
      </c>
      <c r="O56" s="3">
        <v>9</v>
      </c>
      <c r="P56" s="3">
        <v>10</v>
      </c>
      <c r="Q56" s="3">
        <v>8</v>
      </c>
      <c r="R56" s="3">
        <v>8</v>
      </c>
      <c r="S56" s="6">
        <f t="shared" si="3"/>
        <v>0.875</v>
      </c>
      <c r="T56" s="5">
        <v>6</v>
      </c>
      <c r="U56" s="5">
        <v>2</v>
      </c>
      <c r="V56" s="5">
        <f t="shared" si="4"/>
        <v>8</v>
      </c>
      <c r="W56">
        <f t="shared" si="16"/>
        <v>0</v>
      </c>
      <c r="X56">
        <f t="shared" si="17"/>
        <v>1</v>
      </c>
      <c r="Y56">
        <f t="shared" si="7"/>
        <v>1</v>
      </c>
      <c r="Z56">
        <f t="shared" si="18"/>
        <v>1</v>
      </c>
      <c r="AA56">
        <f t="shared" si="19"/>
        <v>0</v>
      </c>
      <c r="AB56">
        <f t="shared" si="20"/>
        <v>3</v>
      </c>
      <c r="AC56" s="8">
        <f t="shared" si="11"/>
        <v>4.4550000000000001</v>
      </c>
      <c r="AD56" s="9">
        <f t="shared" si="12"/>
        <v>0</v>
      </c>
      <c r="AG56">
        <f t="shared" si="13"/>
        <v>0</v>
      </c>
      <c r="AH56">
        <f t="shared" si="1"/>
        <v>0</v>
      </c>
    </row>
    <row r="57" spans="1:36" s="11" customFormat="1" x14ac:dyDescent="0.35">
      <c r="A57" s="11" t="s">
        <v>184</v>
      </c>
      <c r="B57" s="11">
        <v>113</v>
      </c>
      <c r="C57" s="11">
        <v>151386</v>
      </c>
      <c r="D57" s="22"/>
      <c r="E57" s="11">
        <v>7.5</v>
      </c>
      <c r="F57" s="11">
        <v>9</v>
      </c>
      <c r="G57" s="11">
        <v>10</v>
      </c>
      <c r="H57" s="11">
        <v>9</v>
      </c>
      <c r="I57" s="11">
        <v>8</v>
      </c>
      <c r="J57" s="12">
        <f t="shared" si="2"/>
        <v>0.87</v>
      </c>
      <c r="K57" s="13">
        <v>14</v>
      </c>
      <c r="L57" s="13">
        <v>13</v>
      </c>
      <c r="M57" s="5">
        <f t="shared" si="0"/>
        <v>27</v>
      </c>
      <c r="N57" s="11">
        <v>113</v>
      </c>
      <c r="O57" s="11">
        <v>10</v>
      </c>
      <c r="P57" s="11">
        <v>9</v>
      </c>
      <c r="Q57" s="11">
        <v>9</v>
      </c>
      <c r="R57" s="11">
        <v>9</v>
      </c>
      <c r="S57" s="12">
        <f t="shared" si="3"/>
        <v>0.92500000000000004</v>
      </c>
      <c r="T57" s="13">
        <v>17</v>
      </c>
      <c r="U57" s="13">
        <v>12</v>
      </c>
      <c r="V57" s="13">
        <f t="shared" si="4"/>
        <v>29</v>
      </c>
      <c r="W57" s="11">
        <f t="shared" si="16"/>
        <v>1</v>
      </c>
      <c r="X57" s="11">
        <f t="shared" si="17"/>
        <v>1</v>
      </c>
      <c r="Y57" s="11">
        <f t="shared" si="7"/>
        <v>1</v>
      </c>
      <c r="Z57" s="11">
        <f t="shared" si="18"/>
        <v>1</v>
      </c>
      <c r="AA57" s="11">
        <f t="shared" si="19"/>
        <v>1</v>
      </c>
      <c r="AB57" s="11">
        <f t="shared" si="20"/>
        <v>4</v>
      </c>
      <c r="AC57" s="14">
        <f t="shared" si="11"/>
        <v>7.3949999999999996</v>
      </c>
      <c r="AD57" s="12">
        <f t="shared" si="12"/>
        <v>7.6497362159925499</v>
      </c>
      <c r="AE57" s="26">
        <v>7.5</v>
      </c>
      <c r="AF57" s="29" t="s">
        <v>276</v>
      </c>
      <c r="AG57" s="11">
        <f t="shared" si="13"/>
        <v>1</v>
      </c>
      <c r="AH57">
        <f t="shared" si="1"/>
        <v>1</v>
      </c>
    </row>
    <row r="58" spans="1:36" s="24" customFormat="1" x14ac:dyDescent="0.35">
      <c r="A58" s="24" t="s">
        <v>85</v>
      </c>
      <c r="B58" s="24">
        <v>50</v>
      </c>
      <c r="C58" s="24">
        <v>151480</v>
      </c>
      <c r="D58" s="34"/>
      <c r="E58" s="24">
        <v>10</v>
      </c>
      <c r="F58" s="24">
        <v>9</v>
      </c>
      <c r="G58" s="24">
        <v>10</v>
      </c>
      <c r="H58" s="24">
        <v>9</v>
      </c>
      <c r="I58" s="24">
        <v>8</v>
      </c>
      <c r="J58" s="35">
        <f t="shared" si="2"/>
        <v>0.92</v>
      </c>
      <c r="K58" s="36">
        <v>20</v>
      </c>
      <c r="L58" s="36">
        <v>4</v>
      </c>
      <c r="M58" s="36">
        <f t="shared" si="0"/>
        <v>24</v>
      </c>
      <c r="N58" s="24">
        <v>50</v>
      </c>
      <c r="O58" s="24">
        <v>10</v>
      </c>
      <c r="P58" s="24">
        <v>9</v>
      </c>
      <c r="Q58" s="24">
        <v>8</v>
      </c>
      <c r="R58" s="24">
        <v>9</v>
      </c>
      <c r="S58" s="35">
        <f t="shared" si="3"/>
        <v>0.9</v>
      </c>
      <c r="T58" s="36">
        <v>20</v>
      </c>
      <c r="U58" s="36">
        <v>18</v>
      </c>
      <c r="V58" s="36">
        <f t="shared" si="4"/>
        <v>38</v>
      </c>
      <c r="W58" s="24">
        <f t="shared" si="16"/>
        <v>1</v>
      </c>
      <c r="X58" s="24">
        <f t="shared" si="17"/>
        <v>1</v>
      </c>
      <c r="Y58" s="24">
        <f t="shared" si="7"/>
        <v>1</v>
      </c>
      <c r="Z58" s="24">
        <f t="shared" si="18"/>
        <v>1</v>
      </c>
      <c r="AA58" s="24">
        <f t="shared" si="19"/>
        <v>1</v>
      </c>
      <c r="AB58" s="24">
        <f t="shared" si="20"/>
        <v>4</v>
      </c>
      <c r="AC58" s="37">
        <f t="shared" si="11"/>
        <v>8.02</v>
      </c>
      <c r="AD58" s="35">
        <f t="shared" si="12"/>
        <v>8.2962656460122037</v>
      </c>
      <c r="AE58" s="36">
        <v>8.5</v>
      </c>
      <c r="AG58" s="24">
        <f t="shared" si="13"/>
        <v>1</v>
      </c>
      <c r="AH58" s="24">
        <f t="shared" si="1"/>
        <v>1</v>
      </c>
      <c r="AJ58" s="24">
        <v>8.5</v>
      </c>
    </row>
    <row r="59" spans="1:36" s="11" customFormat="1" x14ac:dyDescent="0.35">
      <c r="A59" s="11" t="s">
        <v>1</v>
      </c>
      <c r="B59" s="11">
        <v>12</v>
      </c>
      <c r="C59" s="11">
        <v>151289</v>
      </c>
      <c r="D59" s="22"/>
      <c r="E59" s="11">
        <v>10</v>
      </c>
      <c r="F59" s="11">
        <v>10</v>
      </c>
      <c r="G59" s="11">
        <v>10</v>
      </c>
      <c r="H59" s="11">
        <v>10</v>
      </c>
      <c r="I59" s="11">
        <v>9</v>
      </c>
      <c r="J59" s="12">
        <f t="shared" si="2"/>
        <v>0.98</v>
      </c>
      <c r="K59" s="13">
        <v>20</v>
      </c>
      <c r="L59" s="13">
        <v>17</v>
      </c>
      <c r="M59" s="5">
        <f t="shared" si="0"/>
        <v>37</v>
      </c>
      <c r="N59" s="11">
        <v>12</v>
      </c>
      <c r="O59" s="11">
        <v>10</v>
      </c>
      <c r="P59" s="11">
        <v>10</v>
      </c>
      <c r="Q59" s="11">
        <v>10</v>
      </c>
      <c r="R59" s="11">
        <v>10</v>
      </c>
      <c r="S59" s="12">
        <f t="shared" si="3"/>
        <v>1</v>
      </c>
      <c r="T59" s="13">
        <v>17</v>
      </c>
      <c r="U59" s="13">
        <v>9</v>
      </c>
      <c r="V59" s="13">
        <f t="shared" si="4"/>
        <v>26</v>
      </c>
      <c r="W59" s="11">
        <f t="shared" si="16"/>
        <v>1</v>
      </c>
      <c r="X59" s="11">
        <f t="shared" si="17"/>
        <v>1</v>
      </c>
      <c r="Y59" s="11">
        <f t="shared" si="7"/>
        <v>1</v>
      </c>
      <c r="Z59" s="11">
        <f t="shared" si="18"/>
        <v>1</v>
      </c>
      <c r="AA59" s="11">
        <f t="shared" si="19"/>
        <v>1</v>
      </c>
      <c r="AB59" s="11">
        <f t="shared" si="20"/>
        <v>4</v>
      </c>
      <c r="AC59" s="14">
        <f t="shared" si="11"/>
        <v>8.2799999999999994</v>
      </c>
      <c r="AD59" s="12">
        <f t="shared" si="12"/>
        <v>8.5652218889003802</v>
      </c>
      <c r="AE59" s="26">
        <v>8.5</v>
      </c>
      <c r="AF59" s="29" t="s">
        <v>277</v>
      </c>
      <c r="AG59" s="11">
        <f t="shared" si="13"/>
        <v>1</v>
      </c>
      <c r="AH59">
        <f t="shared" si="1"/>
        <v>1</v>
      </c>
    </row>
    <row r="60" spans="1:36" x14ac:dyDescent="0.35">
      <c r="A60" s="3" t="s">
        <v>106</v>
      </c>
      <c r="B60" s="3">
        <v>61</v>
      </c>
      <c r="C60" s="3">
        <v>151286</v>
      </c>
      <c r="D60" s="22"/>
      <c r="E60" s="3">
        <v>10</v>
      </c>
      <c r="F60" s="3">
        <v>10</v>
      </c>
      <c r="G60" s="3">
        <v>10</v>
      </c>
      <c r="H60" s="3">
        <v>10</v>
      </c>
      <c r="J60" s="6">
        <f t="shared" si="2"/>
        <v>0.8</v>
      </c>
      <c r="K60" s="5">
        <v>15</v>
      </c>
      <c r="L60" s="5">
        <v>3</v>
      </c>
      <c r="M60" s="5">
        <f t="shared" si="0"/>
        <v>18</v>
      </c>
      <c r="N60" s="3">
        <v>61</v>
      </c>
      <c r="O60" s="3">
        <v>10</v>
      </c>
      <c r="P60" s="3">
        <v>10</v>
      </c>
      <c r="Q60" s="3">
        <v>9</v>
      </c>
      <c r="R60" s="3">
        <v>10</v>
      </c>
      <c r="S60" s="6">
        <f t="shared" si="3"/>
        <v>0.97499999999999998</v>
      </c>
      <c r="T60" s="5">
        <v>14</v>
      </c>
      <c r="U60" s="5">
        <v>8</v>
      </c>
      <c r="V60" s="5">
        <f t="shared" si="4"/>
        <v>22</v>
      </c>
      <c r="W60">
        <f t="shared" si="16"/>
        <v>1</v>
      </c>
      <c r="X60">
        <f t="shared" si="17"/>
        <v>1</v>
      </c>
      <c r="Y60">
        <f t="shared" si="7"/>
        <v>1</v>
      </c>
      <c r="Z60">
        <f t="shared" si="18"/>
        <v>1</v>
      </c>
      <c r="AA60">
        <f t="shared" si="19"/>
        <v>1</v>
      </c>
      <c r="AB60">
        <f t="shared" si="20"/>
        <v>4</v>
      </c>
      <c r="AC60" s="8">
        <f t="shared" si="11"/>
        <v>5.7750000000000004</v>
      </c>
      <c r="AD60" s="9">
        <f t="shared" si="12"/>
        <v>5.9739319333816061</v>
      </c>
      <c r="AE60" s="7">
        <v>6</v>
      </c>
      <c r="AF60">
        <v>15</v>
      </c>
      <c r="AG60">
        <f t="shared" si="13"/>
        <v>1</v>
      </c>
      <c r="AH60">
        <f t="shared" si="1"/>
        <v>1</v>
      </c>
    </row>
    <row r="61" spans="1:36" s="11" customFormat="1" x14ac:dyDescent="0.35">
      <c r="A61" s="11" t="s">
        <v>122</v>
      </c>
      <c r="B61" s="11">
        <v>71</v>
      </c>
      <c r="C61" s="11">
        <v>151001</v>
      </c>
      <c r="D61" s="22"/>
      <c r="E61" s="11">
        <v>10</v>
      </c>
      <c r="F61" s="11">
        <v>10</v>
      </c>
      <c r="G61" s="11">
        <v>10</v>
      </c>
      <c r="H61" s="11">
        <v>10</v>
      </c>
      <c r="I61" s="11">
        <v>5</v>
      </c>
      <c r="J61" s="12">
        <f t="shared" si="2"/>
        <v>0.9</v>
      </c>
      <c r="K61" s="13">
        <v>16</v>
      </c>
      <c r="L61" s="13">
        <v>7</v>
      </c>
      <c r="M61" s="5">
        <f t="shared" si="0"/>
        <v>23</v>
      </c>
      <c r="N61" s="11">
        <v>71</v>
      </c>
      <c r="O61" s="11">
        <v>9</v>
      </c>
      <c r="P61" s="11">
        <v>10</v>
      </c>
      <c r="Q61" s="11">
        <v>8</v>
      </c>
      <c r="R61" s="11">
        <v>9</v>
      </c>
      <c r="S61" s="12">
        <f t="shared" si="3"/>
        <v>0.9</v>
      </c>
      <c r="T61" s="13">
        <v>18</v>
      </c>
      <c r="U61" s="13">
        <v>9</v>
      </c>
      <c r="V61" s="13">
        <f t="shared" si="4"/>
        <v>27</v>
      </c>
      <c r="W61" s="11">
        <f t="shared" si="16"/>
        <v>1</v>
      </c>
      <c r="X61" s="11">
        <f t="shared" si="17"/>
        <v>1</v>
      </c>
      <c r="Y61" s="11">
        <f t="shared" si="7"/>
        <v>1</v>
      </c>
      <c r="Z61" s="11">
        <f t="shared" si="18"/>
        <v>1</v>
      </c>
      <c r="AA61" s="11">
        <f t="shared" si="19"/>
        <v>1</v>
      </c>
      <c r="AB61" s="11">
        <f t="shared" si="20"/>
        <v>4</v>
      </c>
      <c r="AC61" s="14">
        <f t="shared" si="11"/>
        <v>6.8</v>
      </c>
      <c r="AD61" s="12">
        <f t="shared" si="12"/>
        <v>7.0342401986138396</v>
      </c>
      <c r="AE61" s="26">
        <v>7</v>
      </c>
      <c r="AF61" s="29" t="s">
        <v>278</v>
      </c>
      <c r="AG61" s="11">
        <f t="shared" si="13"/>
        <v>1</v>
      </c>
      <c r="AH61">
        <f t="shared" si="1"/>
        <v>1</v>
      </c>
    </row>
    <row r="62" spans="1:36" x14ac:dyDescent="0.35">
      <c r="A62" s="3" t="s">
        <v>0</v>
      </c>
      <c r="B62" s="3">
        <v>45</v>
      </c>
      <c r="C62" s="3">
        <v>151368</v>
      </c>
      <c r="D62" s="22"/>
      <c r="E62" s="3">
        <v>10</v>
      </c>
      <c r="F62" s="3">
        <v>10</v>
      </c>
      <c r="G62" s="3">
        <v>10</v>
      </c>
      <c r="H62" s="3">
        <v>8</v>
      </c>
      <c r="I62" s="3">
        <v>8</v>
      </c>
      <c r="J62" s="6">
        <f t="shared" si="2"/>
        <v>0.92</v>
      </c>
      <c r="K62" s="5">
        <v>18</v>
      </c>
      <c r="L62" s="5">
        <v>2</v>
      </c>
      <c r="M62" s="5">
        <f t="shared" si="0"/>
        <v>20</v>
      </c>
      <c r="N62" s="3">
        <v>45</v>
      </c>
      <c r="O62" s="3">
        <v>10</v>
      </c>
      <c r="P62" s="3">
        <v>9</v>
      </c>
      <c r="Q62" s="3">
        <v>8</v>
      </c>
      <c r="R62" s="3">
        <v>9</v>
      </c>
      <c r="S62" s="6">
        <f t="shared" si="3"/>
        <v>0.9</v>
      </c>
      <c r="T62" s="5">
        <v>11</v>
      </c>
      <c r="U62" s="5">
        <v>15</v>
      </c>
      <c r="V62" s="5">
        <f t="shared" si="4"/>
        <v>26</v>
      </c>
      <c r="W62">
        <f t="shared" si="16"/>
        <v>1</v>
      </c>
      <c r="X62">
        <f t="shared" si="17"/>
        <v>1</v>
      </c>
      <c r="Y62">
        <f t="shared" si="7"/>
        <v>1</v>
      </c>
      <c r="Z62">
        <f t="shared" si="18"/>
        <v>1</v>
      </c>
      <c r="AA62">
        <f t="shared" si="19"/>
        <v>1</v>
      </c>
      <c r="AB62">
        <f t="shared" si="20"/>
        <v>4</v>
      </c>
      <c r="AC62" s="8">
        <f t="shared" si="11"/>
        <v>6.42</v>
      </c>
      <c r="AD62" s="9">
        <f t="shared" si="12"/>
        <v>6.6411503051618901</v>
      </c>
      <c r="AE62" s="7">
        <v>6.5</v>
      </c>
      <c r="AF62">
        <v>16</v>
      </c>
      <c r="AG62">
        <f t="shared" si="13"/>
        <v>1</v>
      </c>
      <c r="AH62">
        <f t="shared" si="1"/>
        <v>1</v>
      </c>
    </row>
    <row r="63" spans="1:36" s="11" customFormat="1" x14ac:dyDescent="0.35">
      <c r="A63" s="11" t="s">
        <v>256</v>
      </c>
      <c r="B63" s="11">
        <v>26</v>
      </c>
      <c r="C63" s="11">
        <v>151592</v>
      </c>
      <c r="D63" s="22">
        <v>0.5</v>
      </c>
      <c r="E63" s="11">
        <v>10</v>
      </c>
      <c r="F63" s="11">
        <v>10</v>
      </c>
      <c r="G63" s="11">
        <v>10</v>
      </c>
      <c r="H63" s="11">
        <v>10</v>
      </c>
      <c r="I63" s="11">
        <v>9</v>
      </c>
      <c r="J63" s="12">
        <f t="shared" si="2"/>
        <v>0.98</v>
      </c>
      <c r="K63" s="13">
        <v>10</v>
      </c>
      <c r="L63" s="13">
        <v>4</v>
      </c>
      <c r="M63" s="5">
        <f t="shared" si="0"/>
        <v>14</v>
      </c>
      <c r="N63" s="11">
        <v>26</v>
      </c>
      <c r="O63" s="11">
        <v>10</v>
      </c>
      <c r="P63" s="11">
        <v>10</v>
      </c>
      <c r="Q63" s="11">
        <v>10</v>
      </c>
      <c r="R63" s="11">
        <v>10</v>
      </c>
      <c r="S63" s="12">
        <f t="shared" si="3"/>
        <v>1</v>
      </c>
      <c r="T63" s="13">
        <v>2</v>
      </c>
      <c r="U63" s="13">
        <v>10</v>
      </c>
      <c r="V63" s="13">
        <f t="shared" si="4"/>
        <v>12</v>
      </c>
      <c r="W63" s="11">
        <f t="shared" si="16"/>
        <v>0</v>
      </c>
      <c r="X63" s="11">
        <f t="shared" si="17"/>
        <v>1</v>
      </c>
      <c r="Y63" s="11">
        <f t="shared" si="7"/>
        <v>0</v>
      </c>
      <c r="Z63" s="11">
        <f t="shared" si="18"/>
        <v>1</v>
      </c>
      <c r="AA63" s="11">
        <f t="shared" si="19"/>
        <v>0</v>
      </c>
      <c r="AB63" s="11">
        <f t="shared" si="20"/>
        <v>2</v>
      </c>
      <c r="AC63" s="14">
        <f t="shared" si="11"/>
        <v>4.6219999999999999</v>
      </c>
      <c r="AD63" s="12">
        <f t="shared" si="12"/>
        <v>0</v>
      </c>
      <c r="AE63" s="13"/>
      <c r="AG63" s="11">
        <f t="shared" si="13"/>
        <v>0</v>
      </c>
      <c r="AH63">
        <f t="shared" si="1"/>
        <v>0</v>
      </c>
    </row>
    <row r="64" spans="1:36" s="11" customFormat="1" x14ac:dyDescent="0.35">
      <c r="A64" s="11" t="s">
        <v>110</v>
      </c>
      <c r="B64" s="11">
        <v>64</v>
      </c>
      <c r="C64" s="11">
        <v>151439</v>
      </c>
      <c r="D64" s="22"/>
      <c r="E64" s="11">
        <v>10</v>
      </c>
      <c r="F64" s="11">
        <v>8</v>
      </c>
      <c r="G64" s="11">
        <v>10</v>
      </c>
      <c r="H64" s="11">
        <v>10</v>
      </c>
      <c r="I64" s="11">
        <v>8</v>
      </c>
      <c r="J64" s="12">
        <f t="shared" si="2"/>
        <v>0.92</v>
      </c>
      <c r="K64" s="13">
        <v>12</v>
      </c>
      <c r="L64" s="13">
        <v>17</v>
      </c>
      <c r="M64" s="5">
        <f t="shared" si="0"/>
        <v>29</v>
      </c>
      <c r="N64" s="11">
        <v>64</v>
      </c>
      <c r="O64" s="11">
        <v>10</v>
      </c>
      <c r="P64" s="11">
        <v>10</v>
      </c>
      <c r="Q64" s="11">
        <v>9</v>
      </c>
      <c r="R64" s="11">
        <v>7</v>
      </c>
      <c r="S64" s="12">
        <f t="shared" si="3"/>
        <v>0.9</v>
      </c>
      <c r="T64" s="13">
        <v>11</v>
      </c>
      <c r="U64" s="13">
        <v>12</v>
      </c>
      <c r="V64" s="13">
        <f t="shared" si="4"/>
        <v>23</v>
      </c>
      <c r="W64" s="11">
        <f t="shared" si="16"/>
        <v>1</v>
      </c>
      <c r="X64" s="11">
        <f t="shared" si="17"/>
        <v>1</v>
      </c>
      <c r="Y64" s="11">
        <f t="shared" si="7"/>
        <v>1</v>
      </c>
      <c r="Z64" s="11">
        <f t="shared" si="18"/>
        <v>1</v>
      </c>
      <c r="AA64" s="11">
        <f t="shared" si="19"/>
        <v>1</v>
      </c>
      <c r="AB64" s="11">
        <f t="shared" si="20"/>
        <v>4</v>
      </c>
      <c r="AC64" s="14">
        <f t="shared" si="11"/>
        <v>7.02</v>
      </c>
      <c r="AD64" s="12">
        <f t="shared" si="12"/>
        <v>7.2618185579807566</v>
      </c>
      <c r="AE64" s="26">
        <v>7</v>
      </c>
      <c r="AF64" s="29" t="s">
        <v>280</v>
      </c>
      <c r="AG64" s="11">
        <f t="shared" si="13"/>
        <v>1</v>
      </c>
      <c r="AH64">
        <f t="shared" si="1"/>
        <v>1</v>
      </c>
    </row>
    <row r="65" spans="1:36" s="11" customFormat="1" x14ac:dyDescent="0.35">
      <c r="A65" s="11" t="s">
        <v>260</v>
      </c>
      <c r="B65" s="11">
        <v>29</v>
      </c>
      <c r="C65" s="11">
        <v>151517</v>
      </c>
      <c r="D65" s="22">
        <v>0.5</v>
      </c>
      <c r="E65" s="11">
        <v>10</v>
      </c>
      <c r="F65" s="11">
        <v>7</v>
      </c>
      <c r="G65" s="11">
        <v>7</v>
      </c>
      <c r="H65" s="11">
        <v>7</v>
      </c>
      <c r="J65" s="12">
        <f t="shared" si="2"/>
        <v>0.62</v>
      </c>
      <c r="K65" s="13">
        <v>10</v>
      </c>
      <c r="L65" s="13">
        <v>16</v>
      </c>
      <c r="M65" s="5">
        <f t="shared" si="0"/>
        <v>26</v>
      </c>
      <c r="N65" s="11">
        <v>29</v>
      </c>
      <c r="O65" s="11">
        <v>10</v>
      </c>
      <c r="P65" s="11">
        <v>10</v>
      </c>
      <c r="Q65" s="11">
        <v>10</v>
      </c>
      <c r="R65" s="11">
        <v>10</v>
      </c>
      <c r="S65" s="12">
        <f t="shared" si="3"/>
        <v>1</v>
      </c>
      <c r="T65" s="13">
        <v>11</v>
      </c>
      <c r="U65" s="13">
        <v>16</v>
      </c>
      <c r="V65" s="13">
        <f t="shared" si="4"/>
        <v>27</v>
      </c>
      <c r="W65" s="11">
        <f t="shared" si="16"/>
        <v>1</v>
      </c>
      <c r="X65" s="11">
        <f t="shared" si="17"/>
        <v>1</v>
      </c>
      <c r="Y65" s="11">
        <f t="shared" si="7"/>
        <v>1</v>
      </c>
      <c r="Z65" s="11">
        <f t="shared" si="18"/>
        <v>1</v>
      </c>
      <c r="AA65" s="11">
        <f t="shared" si="19"/>
        <v>1</v>
      </c>
      <c r="AB65" s="11">
        <f t="shared" si="20"/>
        <v>4</v>
      </c>
      <c r="AC65" s="14">
        <f t="shared" si="11"/>
        <v>6.7280000000000006</v>
      </c>
      <c r="AD65" s="12">
        <f t="shared" si="12"/>
        <v>6.9597600082755759</v>
      </c>
      <c r="AE65" s="26">
        <v>7</v>
      </c>
      <c r="AF65" s="29" t="s">
        <v>281</v>
      </c>
      <c r="AG65" s="11">
        <f t="shared" si="13"/>
        <v>1</v>
      </c>
      <c r="AH65">
        <f t="shared" si="1"/>
        <v>1</v>
      </c>
    </row>
    <row r="66" spans="1:36" x14ac:dyDescent="0.35">
      <c r="A66" s="3" t="s">
        <v>43</v>
      </c>
      <c r="B66" s="3">
        <v>21</v>
      </c>
      <c r="C66" s="3">
        <v>151616</v>
      </c>
      <c r="D66" s="22">
        <v>1</v>
      </c>
      <c r="E66" s="3">
        <v>10</v>
      </c>
      <c r="F66" s="3">
        <v>9</v>
      </c>
      <c r="G66" s="3">
        <v>10</v>
      </c>
      <c r="I66" s="3">
        <v>3</v>
      </c>
      <c r="J66" s="6">
        <f t="shared" si="2"/>
        <v>0.64</v>
      </c>
      <c r="K66" s="5">
        <v>13</v>
      </c>
      <c r="L66" s="5">
        <v>3</v>
      </c>
      <c r="M66" s="5">
        <f t="shared" si="0"/>
        <v>16</v>
      </c>
      <c r="N66" s="3">
        <v>21</v>
      </c>
      <c r="O66" s="3">
        <v>9</v>
      </c>
      <c r="P66" s="3">
        <v>10</v>
      </c>
      <c r="Q66" s="3">
        <v>10</v>
      </c>
      <c r="R66" s="3">
        <v>10</v>
      </c>
      <c r="S66" s="6">
        <f t="shared" si="3"/>
        <v>0.97499999999999998</v>
      </c>
      <c r="T66" s="5">
        <v>18</v>
      </c>
      <c r="U66" s="5">
        <v>17</v>
      </c>
      <c r="V66" s="5">
        <f t="shared" si="4"/>
        <v>35</v>
      </c>
      <c r="W66">
        <f t="shared" si="16"/>
        <v>1</v>
      </c>
      <c r="X66">
        <f t="shared" si="17"/>
        <v>1</v>
      </c>
      <c r="Y66">
        <f t="shared" si="7"/>
        <v>1</v>
      </c>
      <c r="Z66">
        <f t="shared" si="18"/>
        <v>1</v>
      </c>
      <c r="AA66">
        <f t="shared" si="19"/>
        <v>1</v>
      </c>
      <c r="AB66">
        <f t="shared" si="20"/>
        <v>4</v>
      </c>
      <c r="AC66" s="8">
        <f t="shared" si="11"/>
        <v>7.0434999999999999</v>
      </c>
      <c r="AD66" s="9">
        <f t="shared" si="12"/>
        <v>7.286128064549497</v>
      </c>
      <c r="AE66" s="7">
        <v>7.5</v>
      </c>
      <c r="AF66">
        <v>17</v>
      </c>
      <c r="AG66">
        <f t="shared" si="13"/>
        <v>1</v>
      </c>
      <c r="AH66">
        <f t="shared" si="1"/>
        <v>1</v>
      </c>
    </row>
    <row r="67" spans="1:36" x14ac:dyDescent="0.35">
      <c r="A67" s="3" t="s">
        <v>81</v>
      </c>
      <c r="B67" s="3">
        <v>48</v>
      </c>
      <c r="C67" s="3">
        <v>151306</v>
      </c>
      <c r="D67" s="22"/>
      <c r="E67" s="3">
        <v>10</v>
      </c>
      <c r="F67" s="3">
        <v>9</v>
      </c>
      <c r="G67" s="3">
        <v>10</v>
      </c>
      <c r="H67" s="3">
        <v>6</v>
      </c>
      <c r="I67" s="3">
        <v>8</v>
      </c>
      <c r="J67" s="6">
        <f t="shared" si="2"/>
        <v>0.86</v>
      </c>
      <c r="K67" s="5">
        <v>15</v>
      </c>
      <c r="L67" s="5">
        <v>2</v>
      </c>
      <c r="M67" s="5">
        <f t="shared" si="0"/>
        <v>17</v>
      </c>
      <c r="N67" s="3">
        <v>48</v>
      </c>
      <c r="O67" s="3">
        <v>10</v>
      </c>
      <c r="P67" s="3">
        <v>9</v>
      </c>
      <c r="Q67" s="3">
        <v>7</v>
      </c>
      <c r="R67" s="3">
        <v>10</v>
      </c>
      <c r="S67" s="6">
        <f t="shared" si="3"/>
        <v>0.9</v>
      </c>
      <c r="T67" s="5">
        <v>17</v>
      </c>
      <c r="U67" s="5">
        <v>16</v>
      </c>
      <c r="V67" s="5">
        <f t="shared" si="4"/>
        <v>33</v>
      </c>
      <c r="W67">
        <f t="shared" si="16"/>
        <v>1</v>
      </c>
      <c r="X67">
        <f t="shared" si="17"/>
        <v>1</v>
      </c>
      <c r="Y67">
        <f t="shared" si="7"/>
        <v>1</v>
      </c>
      <c r="Z67">
        <f t="shared" si="18"/>
        <v>1</v>
      </c>
      <c r="AA67">
        <f t="shared" si="19"/>
        <v>1</v>
      </c>
      <c r="AB67">
        <f t="shared" si="20"/>
        <v>4</v>
      </c>
      <c r="AC67" s="8">
        <f t="shared" si="11"/>
        <v>6.76</v>
      </c>
      <c r="AD67" s="9">
        <f t="shared" si="12"/>
        <v>6.992862315092581</v>
      </c>
      <c r="AE67" s="7">
        <v>7</v>
      </c>
      <c r="AF67">
        <v>18</v>
      </c>
      <c r="AG67">
        <f t="shared" si="13"/>
        <v>1</v>
      </c>
      <c r="AH67">
        <f t="shared" si="1"/>
        <v>1</v>
      </c>
    </row>
    <row r="68" spans="1:36" s="24" customFormat="1" x14ac:dyDescent="0.35">
      <c r="A68" s="24" t="s">
        <v>86</v>
      </c>
      <c r="B68" s="24">
        <v>51</v>
      </c>
      <c r="C68" s="24">
        <v>151184</v>
      </c>
      <c r="D68" s="34"/>
      <c r="E68" s="24">
        <v>7.5</v>
      </c>
      <c r="F68" s="24">
        <v>9</v>
      </c>
      <c r="G68" s="24">
        <v>6</v>
      </c>
      <c r="H68" s="24">
        <v>9</v>
      </c>
      <c r="I68" s="24">
        <v>7</v>
      </c>
      <c r="J68" s="35">
        <f t="shared" si="2"/>
        <v>0.77</v>
      </c>
      <c r="K68" s="36">
        <v>7</v>
      </c>
      <c r="L68" s="36">
        <v>16</v>
      </c>
      <c r="M68" s="36">
        <f t="shared" si="0"/>
        <v>23</v>
      </c>
      <c r="N68" s="24">
        <v>51</v>
      </c>
      <c r="O68" s="24">
        <v>10</v>
      </c>
      <c r="P68" s="24">
        <v>10</v>
      </c>
      <c r="Q68" s="24">
        <v>9</v>
      </c>
      <c r="R68" s="24">
        <v>10</v>
      </c>
      <c r="S68" s="35">
        <f t="shared" si="3"/>
        <v>0.97499999999999998</v>
      </c>
      <c r="T68" s="36">
        <v>6</v>
      </c>
      <c r="U68" s="36">
        <v>4</v>
      </c>
      <c r="V68" s="36">
        <f t="shared" si="4"/>
        <v>10</v>
      </c>
      <c r="W68" s="24">
        <f t="shared" si="16"/>
        <v>0</v>
      </c>
      <c r="X68" s="24">
        <f t="shared" si="17"/>
        <v>1</v>
      </c>
      <c r="Y68" s="24">
        <f t="shared" si="7"/>
        <v>1</v>
      </c>
      <c r="Z68" s="24">
        <f t="shared" si="18"/>
        <v>1</v>
      </c>
      <c r="AA68" s="24">
        <f t="shared" si="19"/>
        <v>0</v>
      </c>
      <c r="AB68" s="24">
        <f t="shared" si="20"/>
        <v>3</v>
      </c>
      <c r="AC68" s="37">
        <f t="shared" si="11"/>
        <v>5.0449999999999999</v>
      </c>
      <c r="AD68" s="35">
        <f t="shared" si="12"/>
        <v>0</v>
      </c>
      <c r="AE68" s="36"/>
      <c r="AG68" s="24">
        <f t="shared" si="13"/>
        <v>0</v>
      </c>
      <c r="AH68" s="24">
        <f t="shared" si="1"/>
        <v>0</v>
      </c>
    </row>
    <row r="69" spans="1:36" s="11" customFormat="1" x14ac:dyDescent="0.35">
      <c r="A69" s="11" t="s">
        <v>89</v>
      </c>
      <c r="B69" s="11">
        <v>52</v>
      </c>
      <c r="C69" s="11">
        <v>151455</v>
      </c>
      <c r="D69" s="22"/>
      <c r="J69" s="12">
        <f t="shared" si="2"/>
        <v>0</v>
      </c>
      <c r="K69" s="13">
        <v>11</v>
      </c>
      <c r="L69" s="13">
        <v>11</v>
      </c>
      <c r="M69" s="5">
        <f t="shared" ref="M69:M132" si="21">SUM(K69:L69)</f>
        <v>22</v>
      </c>
      <c r="N69" s="11">
        <v>52</v>
      </c>
      <c r="S69" s="12">
        <f t="shared" si="3"/>
        <v>0</v>
      </c>
      <c r="T69" s="13">
        <v>5</v>
      </c>
      <c r="U69" s="13">
        <v>3</v>
      </c>
      <c r="V69" s="13">
        <f t="shared" si="4"/>
        <v>8</v>
      </c>
      <c r="W69" s="11">
        <f t="shared" si="16"/>
        <v>0</v>
      </c>
      <c r="X69" s="11">
        <f t="shared" si="17"/>
        <v>0</v>
      </c>
      <c r="Y69" s="11">
        <f t="shared" si="7"/>
        <v>1</v>
      </c>
      <c r="Z69" s="11">
        <f t="shared" si="18"/>
        <v>0</v>
      </c>
      <c r="AA69" s="11">
        <f t="shared" si="19"/>
        <v>0</v>
      </c>
      <c r="AB69" s="11">
        <f t="shared" si="20"/>
        <v>1</v>
      </c>
      <c r="AC69" s="14">
        <f t="shared" si="11"/>
        <v>3</v>
      </c>
      <c r="AD69" s="12">
        <f t="shared" si="12"/>
        <v>0</v>
      </c>
      <c r="AE69" s="13"/>
      <c r="AG69" s="11">
        <f t="shared" si="13"/>
        <v>0</v>
      </c>
      <c r="AH69">
        <f t="shared" si="1"/>
        <v>0</v>
      </c>
    </row>
    <row r="70" spans="1:36" s="24" customFormat="1" x14ac:dyDescent="0.35">
      <c r="A70" s="24" t="s">
        <v>88</v>
      </c>
      <c r="B70" s="24">
        <v>51</v>
      </c>
      <c r="C70" s="24">
        <v>151172</v>
      </c>
      <c r="D70" s="34"/>
      <c r="E70" s="24">
        <v>7.5</v>
      </c>
      <c r="F70" s="24">
        <v>9</v>
      </c>
      <c r="G70" s="24">
        <v>6</v>
      </c>
      <c r="H70" s="24">
        <v>9</v>
      </c>
      <c r="I70" s="24">
        <v>7</v>
      </c>
      <c r="J70" s="35">
        <f t="shared" si="2"/>
        <v>0.77</v>
      </c>
      <c r="K70" s="36">
        <v>1</v>
      </c>
      <c r="L70" s="36">
        <v>14</v>
      </c>
      <c r="M70" s="36">
        <f t="shared" si="21"/>
        <v>15</v>
      </c>
      <c r="N70" s="24">
        <v>51</v>
      </c>
      <c r="O70" s="24">
        <v>10</v>
      </c>
      <c r="P70" s="24">
        <v>10</v>
      </c>
      <c r="Q70" s="24">
        <v>9</v>
      </c>
      <c r="R70" s="24">
        <v>10</v>
      </c>
      <c r="S70" s="35">
        <f t="shared" si="3"/>
        <v>0.97499999999999998</v>
      </c>
      <c r="T70" s="36">
        <v>18</v>
      </c>
      <c r="U70" s="36">
        <v>14</v>
      </c>
      <c r="V70" s="36">
        <f t="shared" si="4"/>
        <v>32</v>
      </c>
      <c r="W70" s="24">
        <f t="shared" si="16"/>
        <v>1</v>
      </c>
      <c r="X70" s="24">
        <f t="shared" si="17"/>
        <v>1</v>
      </c>
      <c r="Y70" s="24">
        <f t="shared" si="7"/>
        <v>1</v>
      </c>
      <c r="Z70" s="24">
        <f t="shared" si="18"/>
        <v>1</v>
      </c>
      <c r="AA70" s="24">
        <f t="shared" si="19"/>
        <v>1</v>
      </c>
      <c r="AB70" s="24">
        <f t="shared" si="20"/>
        <v>4</v>
      </c>
      <c r="AC70" s="37">
        <f t="shared" si="11"/>
        <v>6.4450000000000003</v>
      </c>
      <c r="AD70" s="35">
        <f t="shared" si="12"/>
        <v>6.6670114823626765</v>
      </c>
      <c r="AE70" s="36">
        <v>6.5</v>
      </c>
      <c r="AG70" s="24">
        <f t="shared" si="13"/>
        <v>1</v>
      </c>
      <c r="AH70" s="24">
        <f t="shared" ref="AH70:AH81" si="22">IF(AD70&gt;0,1,0)</f>
        <v>1</v>
      </c>
      <c r="AJ70" s="24">
        <v>6.5</v>
      </c>
    </row>
    <row r="71" spans="1:36" x14ac:dyDescent="0.35">
      <c r="A71" s="3" t="s">
        <v>112</v>
      </c>
      <c r="B71" s="3">
        <v>65</v>
      </c>
      <c r="C71" s="3">
        <v>151568</v>
      </c>
      <c r="D71" s="22">
        <v>1</v>
      </c>
      <c r="E71" s="3">
        <v>10</v>
      </c>
      <c r="F71" s="3">
        <v>10</v>
      </c>
      <c r="G71" s="3">
        <v>7</v>
      </c>
      <c r="H71" s="3">
        <v>10</v>
      </c>
      <c r="I71" s="3">
        <v>9</v>
      </c>
      <c r="J71" s="6">
        <f t="shared" ref="J71:J134" si="23">SUM(E71:I71)/50</f>
        <v>0.92</v>
      </c>
      <c r="K71" s="5">
        <v>15</v>
      </c>
      <c r="L71" s="5">
        <v>1</v>
      </c>
      <c r="M71" s="5">
        <f t="shared" si="21"/>
        <v>16</v>
      </c>
      <c r="N71" s="3">
        <v>65</v>
      </c>
      <c r="O71" s="3">
        <v>10</v>
      </c>
      <c r="P71" s="3">
        <v>10</v>
      </c>
      <c r="R71" s="3">
        <v>10</v>
      </c>
      <c r="S71" s="6">
        <f t="shared" ref="S71:S134" si="24">SUM(O71:R71)/40</f>
        <v>0.75</v>
      </c>
      <c r="T71" s="5">
        <v>14</v>
      </c>
      <c r="U71" s="5">
        <v>5</v>
      </c>
      <c r="V71" s="5">
        <f t="shared" ref="V71:V134" si="25">SUM(T71:U71)</f>
        <v>19</v>
      </c>
      <c r="W71">
        <f t="shared" ref="W71:W81" si="26">IF(V71&lt;15,0,1)</f>
        <v>1</v>
      </c>
      <c r="X71">
        <f t="shared" ref="X71:X81" si="27">IF(J71&lt;0.5,0,1)</f>
        <v>1</v>
      </c>
      <c r="Y71">
        <f t="shared" ref="Y71:Y134" si="28">IF(M71&lt;15,0,1)</f>
        <v>1</v>
      </c>
      <c r="Z71">
        <f t="shared" ref="Z71:Z81" si="29">IF(S71&lt;0.5,0,1)</f>
        <v>1</v>
      </c>
      <c r="AA71">
        <f t="shared" ref="AA71:AA81" si="30">IF(V71&lt;15,0,1)</f>
        <v>1</v>
      </c>
      <c r="AB71">
        <f t="shared" ref="AB71:AB81" si="31">SUM(X71:AA71)</f>
        <v>4</v>
      </c>
      <c r="AC71" s="8">
        <f t="shared" ref="AC71:AC134" si="32">IF(D71&lt;0.1,J71+M71/10+S71+V71/10,(J71+M71/10+S71+V71/10)*0.9+D71)</f>
        <v>5.6530000000000005</v>
      </c>
      <c r="AD71" s="9">
        <f t="shared" ref="AD71:AD134" si="33">IF(AB71=4,10*AC71/$AC$3,0)</f>
        <v>5.8477293886417705</v>
      </c>
      <c r="AE71" s="7">
        <v>6</v>
      </c>
      <c r="AF71">
        <v>19</v>
      </c>
      <c r="AG71">
        <f t="shared" ref="AG71:AG134" si="34">IF(AD71&gt;0,1,0)</f>
        <v>1</v>
      </c>
      <c r="AH71">
        <f t="shared" si="22"/>
        <v>1</v>
      </c>
    </row>
    <row r="72" spans="1:36" s="11" customFormat="1" x14ac:dyDescent="0.35">
      <c r="A72" s="11" t="s">
        <v>161</v>
      </c>
      <c r="B72" s="11">
        <v>96</v>
      </c>
      <c r="C72" s="11">
        <v>151202</v>
      </c>
      <c r="D72" s="22"/>
      <c r="E72" s="11">
        <v>10</v>
      </c>
      <c r="F72" s="11">
        <v>10</v>
      </c>
      <c r="G72" s="11">
        <v>10</v>
      </c>
      <c r="H72" s="11">
        <v>10</v>
      </c>
      <c r="I72" s="11">
        <v>9</v>
      </c>
      <c r="J72" s="12">
        <f t="shared" si="23"/>
        <v>0.98</v>
      </c>
      <c r="K72" s="13">
        <v>2</v>
      </c>
      <c r="L72" s="13">
        <v>15</v>
      </c>
      <c r="M72" s="5">
        <f t="shared" si="21"/>
        <v>17</v>
      </c>
      <c r="N72" s="11">
        <v>96</v>
      </c>
      <c r="O72" s="11">
        <v>10</v>
      </c>
      <c r="P72" s="11">
        <v>10</v>
      </c>
      <c r="Q72" s="11">
        <v>9</v>
      </c>
      <c r="R72" s="11">
        <v>10</v>
      </c>
      <c r="S72" s="12">
        <f t="shared" si="24"/>
        <v>0.97499999999999998</v>
      </c>
      <c r="T72" s="13">
        <v>11</v>
      </c>
      <c r="U72" s="13">
        <v>10</v>
      </c>
      <c r="V72" s="13">
        <f t="shared" si="25"/>
        <v>21</v>
      </c>
      <c r="W72" s="11">
        <f t="shared" si="26"/>
        <v>1</v>
      </c>
      <c r="X72" s="11">
        <f t="shared" si="27"/>
        <v>1</v>
      </c>
      <c r="Y72" s="11">
        <f t="shared" si="28"/>
        <v>1</v>
      </c>
      <c r="Z72" s="11">
        <f t="shared" si="29"/>
        <v>1</v>
      </c>
      <c r="AA72" s="11">
        <f t="shared" si="30"/>
        <v>1</v>
      </c>
      <c r="AB72" s="11">
        <f t="shared" si="31"/>
        <v>4</v>
      </c>
      <c r="AC72" s="14">
        <f t="shared" si="32"/>
        <v>5.7549999999999999</v>
      </c>
      <c r="AD72" s="12">
        <f t="shared" si="33"/>
        <v>5.9532429916209777</v>
      </c>
      <c r="AE72" s="26">
        <v>6</v>
      </c>
      <c r="AF72" s="29" t="s">
        <v>279</v>
      </c>
      <c r="AG72" s="11">
        <f t="shared" si="34"/>
        <v>1</v>
      </c>
      <c r="AH72">
        <f t="shared" si="22"/>
        <v>1</v>
      </c>
    </row>
    <row r="73" spans="1:36" s="11" customFormat="1" x14ac:dyDescent="0.35">
      <c r="A73" s="11" t="s">
        <v>114</v>
      </c>
      <c r="B73" s="11">
        <v>66</v>
      </c>
      <c r="C73" s="11">
        <v>151355</v>
      </c>
      <c r="D73" s="22"/>
      <c r="E73" s="11">
        <v>10</v>
      </c>
      <c r="F73" s="11">
        <v>9</v>
      </c>
      <c r="G73" s="11">
        <v>10</v>
      </c>
      <c r="H73" s="11">
        <v>6</v>
      </c>
      <c r="I73" s="11">
        <v>8</v>
      </c>
      <c r="J73" s="12">
        <f t="shared" si="23"/>
        <v>0.86</v>
      </c>
      <c r="K73" s="13">
        <v>5</v>
      </c>
      <c r="L73" s="13">
        <v>16</v>
      </c>
      <c r="M73" s="5">
        <f t="shared" si="21"/>
        <v>21</v>
      </c>
      <c r="N73" s="11">
        <v>66</v>
      </c>
      <c r="O73" s="11">
        <v>10</v>
      </c>
      <c r="P73" s="11">
        <v>10</v>
      </c>
      <c r="Q73" s="11">
        <v>7</v>
      </c>
      <c r="R73" s="11">
        <v>9</v>
      </c>
      <c r="S73" s="12">
        <f t="shared" si="24"/>
        <v>0.9</v>
      </c>
      <c r="T73" s="13">
        <v>9</v>
      </c>
      <c r="U73" s="13">
        <v>18</v>
      </c>
      <c r="V73" s="13">
        <f t="shared" si="25"/>
        <v>27</v>
      </c>
      <c r="W73" s="11">
        <f t="shared" si="26"/>
        <v>1</v>
      </c>
      <c r="X73" s="11">
        <f t="shared" si="27"/>
        <v>1</v>
      </c>
      <c r="Y73" s="11">
        <f t="shared" si="28"/>
        <v>1</v>
      </c>
      <c r="Z73" s="11">
        <f t="shared" si="29"/>
        <v>1</v>
      </c>
      <c r="AA73" s="11">
        <f t="shared" si="30"/>
        <v>1</v>
      </c>
      <c r="AB73" s="11">
        <f t="shared" si="31"/>
        <v>4</v>
      </c>
      <c r="AC73" s="14">
        <f t="shared" si="32"/>
        <v>6.5600000000000005</v>
      </c>
      <c r="AD73" s="12">
        <f t="shared" si="33"/>
        <v>6.7859728974862934</v>
      </c>
      <c r="AE73" s="26">
        <v>7</v>
      </c>
      <c r="AF73" s="29" t="s">
        <v>322</v>
      </c>
      <c r="AG73" s="11">
        <f t="shared" si="34"/>
        <v>1</v>
      </c>
      <c r="AH73">
        <f t="shared" si="22"/>
        <v>1</v>
      </c>
    </row>
    <row r="74" spans="1:36" x14ac:dyDescent="0.35">
      <c r="A74" s="3" t="s">
        <v>194</v>
      </c>
      <c r="B74" s="3">
        <v>121</v>
      </c>
      <c r="C74" s="3">
        <v>151167</v>
      </c>
      <c r="D74" s="22"/>
      <c r="J74" s="6">
        <f t="shared" si="23"/>
        <v>0</v>
      </c>
      <c r="M74" s="5">
        <f t="shared" si="21"/>
        <v>0</v>
      </c>
      <c r="N74" s="3">
        <v>121</v>
      </c>
      <c r="S74" s="6">
        <f t="shared" si="24"/>
        <v>0</v>
      </c>
      <c r="V74" s="5">
        <f t="shared" si="25"/>
        <v>0</v>
      </c>
      <c r="W74">
        <f t="shared" si="26"/>
        <v>0</v>
      </c>
      <c r="X74">
        <f t="shared" si="27"/>
        <v>0</v>
      </c>
      <c r="Y74">
        <f t="shared" si="28"/>
        <v>0</v>
      </c>
      <c r="Z74">
        <f t="shared" si="29"/>
        <v>0</v>
      </c>
      <c r="AA74">
        <f t="shared" si="30"/>
        <v>0</v>
      </c>
      <c r="AB74">
        <f t="shared" si="31"/>
        <v>0</v>
      </c>
      <c r="AC74" s="8">
        <f t="shared" si="32"/>
        <v>0</v>
      </c>
      <c r="AD74" s="9">
        <f t="shared" si="33"/>
        <v>0</v>
      </c>
      <c r="AG74">
        <f t="shared" si="34"/>
        <v>0</v>
      </c>
      <c r="AH74">
        <f t="shared" si="22"/>
        <v>0</v>
      </c>
    </row>
    <row r="75" spans="1:36" x14ac:dyDescent="0.35">
      <c r="A75" s="3" t="s">
        <v>200</v>
      </c>
      <c r="B75" s="3">
        <v>125</v>
      </c>
      <c r="C75" s="3">
        <v>151110</v>
      </c>
      <c r="D75" s="22"/>
      <c r="J75" s="6">
        <f t="shared" si="23"/>
        <v>0</v>
      </c>
      <c r="M75" s="5">
        <f t="shared" si="21"/>
        <v>0</v>
      </c>
      <c r="N75" s="3">
        <v>125</v>
      </c>
      <c r="S75" s="6">
        <f t="shared" si="24"/>
        <v>0</v>
      </c>
      <c r="V75" s="5">
        <f t="shared" si="25"/>
        <v>0</v>
      </c>
      <c r="W75">
        <f t="shared" si="26"/>
        <v>0</v>
      </c>
      <c r="X75">
        <f t="shared" si="27"/>
        <v>0</v>
      </c>
      <c r="Y75">
        <f t="shared" si="28"/>
        <v>0</v>
      </c>
      <c r="Z75">
        <f t="shared" si="29"/>
        <v>0</v>
      </c>
      <c r="AA75">
        <f t="shared" si="30"/>
        <v>0</v>
      </c>
      <c r="AB75">
        <f t="shared" si="31"/>
        <v>0</v>
      </c>
      <c r="AC75" s="8">
        <f t="shared" si="32"/>
        <v>0</v>
      </c>
      <c r="AD75" s="9">
        <f t="shared" si="33"/>
        <v>0</v>
      </c>
      <c r="AG75">
        <f t="shared" si="34"/>
        <v>0</v>
      </c>
      <c r="AH75">
        <f t="shared" si="22"/>
        <v>0</v>
      </c>
    </row>
    <row r="76" spans="1:36" x14ac:dyDescent="0.35">
      <c r="A76" s="11" t="s">
        <v>157</v>
      </c>
      <c r="B76" s="11">
        <v>94</v>
      </c>
      <c r="C76" s="11">
        <v>151160</v>
      </c>
      <c r="D76" s="20"/>
      <c r="E76" s="11">
        <v>7.5</v>
      </c>
      <c r="F76" s="11">
        <v>10</v>
      </c>
      <c r="G76" s="11">
        <v>10</v>
      </c>
      <c r="H76" s="11">
        <v>9</v>
      </c>
      <c r="I76" s="11">
        <v>7</v>
      </c>
      <c r="J76" s="12">
        <f t="shared" si="23"/>
        <v>0.87</v>
      </c>
      <c r="K76" s="13">
        <v>20</v>
      </c>
      <c r="L76" s="13">
        <v>1</v>
      </c>
      <c r="M76" s="5">
        <f t="shared" si="21"/>
        <v>21</v>
      </c>
      <c r="N76" s="11">
        <v>94</v>
      </c>
      <c r="O76" s="11">
        <v>10</v>
      </c>
      <c r="P76" s="11">
        <v>10</v>
      </c>
      <c r="Q76" s="11">
        <v>10</v>
      </c>
      <c r="R76" s="11">
        <v>10</v>
      </c>
      <c r="S76" s="12">
        <f t="shared" si="24"/>
        <v>1</v>
      </c>
      <c r="T76" s="13">
        <v>16</v>
      </c>
      <c r="U76" s="13">
        <v>12</v>
      </c>
      <c r="V76" s="13">
        <f t="shared" si="25"/>
        <v>28</v>
      </c>
      <c r="W76" s="11">
        <f t="shared" si="26"/>
        <v>1</v>
      </c>
      <c r="X76" s="11">
        <f t="shared" si="27"/>
        <v>1</v>
      </c>
      <c r="Y76" s="11">
        <f t="shared" si="28"/>
        <v>1</v>
      </c>
      <c r="Z76" s="11">
        <f t="shared" si="29"/>
        <v>1</v>
      </c>
      <c r="AA76" s="11">
        <f t="shared" si="30"/>
        <v>1</v>
      </c>
      <c r="AB76" s="11">
        <f t="shared" si="31"/>
        <v>4</v>
      </c>
      <c r="AC76" s="14">
        <f t="shared" si="32"/>
        <v>6.77</v>
      </c>
      <c r="AD76" s="12">
        <f t="shared" si="33"/>
        <v>7.0032067859728953</v>
      </c>
      <c r="AE76" s="13">
        <v>7</v>
      </c>
      <c r="AF76" s="11">
        <v>20</v>
      </c>
      <c r="AG76" s="11">
        <f t="shared" si="34"/>
        <v>1</v>
      </c>
      <c r="AH76">
        <f t="shared" si="22"/>
        <v>1</v>
      </c>
    </row>
    <row r="77" spans="1:36" s="11" customFormat="1" x14ac:dyDescent="0.35">
      <c r="A77" s="11" t="s">
        <v>121</v>
      </c>
      <c r="B77" s="11">
        <v>70</v>
      </c>
      <c r="C77" s="11">
        <v>151446</v>
      </c>
      <c r="D77" s="22"/>
      <c r="E77" s="11">
        <v>10</v>
      </c>
      <c r="F77" s="11">
        <v>10</v>
      </c>
      <c r="G77" s="11">
        <v>10</v>
      </c>
      <c r="H77" s="11">
        <v>10</v>
      </c>
      <c r="I77" s="11">
        <v>9</v>
      </c>
      <c r="J77" s="12">
        <f t="shared" si="23"/>
        <v>0.98</v>
      </c>
      <c r="K77" s="13">
        <v>14</v>
      </c>
      <c r="L77" s="13">
        <v>7</v>
      </c>
      <c r="M77" s="5">
        <f t="shared" si="21"/>
        <v>21</v>
      </c>
      <c r="N77" s="11">
        <v>70</v>
      </c>
      <c r="O77" s="11">
        <v>9</v>
      </c>
      <c r="P77" s="11">
        <v>10</v>
      </c>
      <c r="Q77" s="11">
        <v>9</v>
      </c>
      <c r="R77" s="11">
        <v>10</v>
      </c>
      <c r="S77" s="12">
        <f t="shared" si="24"/>
        <v>0.95</v>
      </c>
      <c r="T77" s="13">
        <v>14</v>
      </c>
      <c r="U77" s="13">
        <v>16</v>
      </c>
      <c r="V77" s="13">
        <f t="shared" si="25"/>
        <v>30</v>
      </c>
      <c r="W77" s="11">
        <f t="shared" si="26"/>
        <v>1</v>
      </c>
      <c r="X77" s="11">
        <f t="shared" si="27"/>
        <v>1</v>
      </c>
      <c r="Y77" s="11">
        <f t="shared" si="28"/>
        <v>1</v>
      </c>
      <c r="Z77" s="11">
        <f t="shared" si="29"/>
        <v>1</v>
      </c>
      <c r="AA77" s="11">
        <f t="shared" si="30"/>
        <v>1</v>
      </c>
      <c r="AB77" s="11">
        <f t="shared" si="31"/>
        <v>4</v>
      </c>
      <c r="AC77" s="14">
        <f t="shared" si="32"/>
        <v>7.03</v>
      </c>
      <c r="AD77" s="12">
        <f t="shared" si="33"/>
        <v>7.2721630288610726</v>
      </c>
      <c r="AE77" s="26">
        <v>7.5</v>
      </c>
      <c r="AF77" s="29" t="s">
        <v>272</v>
      </c>
      <c r="AG77" s="11">
        <f t="shared" si="34"/>
        <v>1</v>
      </c>
      <c r="AH77">
        <f t="shared" si="22"/>
        <v>1</v>
      </c>
    </row>
    <row r="78" spans="1:36" x14ac:dyDescent="0.35">
      <c r="A78" s="3" t="s">
        <v>5</v>
      </c>
      <c r="B78" s="3">
        <v>27</v>
      </c>
      <c r="C78" s="3">
        <v>151436</v>
      </c>
      <c r="D78" s="22"/>
      <c r="E78" s="3">
        <v>5</v>
      </c>
      <c r="F78" s="3">
        <v>8</v>
      </c>
      <c r="G78" s="3">
        <v>3</v>
      </c>
      <c r="H78" s="3">
        <v>2</v>
      </c>
      <c r="J78" s="6">
        <f t="shared" si="23"/>
        <v>0.36</v>
      </c>
      <c r="M78" s="5">
        <f t="shared" si="21"/>
        <v>0</v>
      </c>
      <c r="N78" s="3">
        <v>27</v>
      </c>
      <c r="O78" s="3">
        <v>9</v>
      </c>
      <c r="P78" s="3">
        <v>7</v>
      </c>
      <c r="Q78" s="3">
        <v>10</v>
      </c>
      <c r="R78" s="3">
        <v>10</v>
      </c>
      <c r="S78" s="6">
        <f t="shared" si="24"/>
        <v>0.9</v>
      </c>
      <c r="V78" s="5">
        <f t="shared" si="25"/>
        <v>0</v>
      </c>
      <c r="W78">
        <f t="shared" si="26"/>
        <v>0</v>
      </c>
      <c r="X78">
        <f t="shared" si="27"/>
        <v>0</v>
      </c>
      <c r="Y78">
        <f t="shared" si="28"/>
        <v>0</v>
      </c>
      <c r="Z78">
        <f t="shared" si="29"/>
        <v>1</v>
      </c>
      <c r="AA78">
        <f t="shared" si="30"/>
        <v>0</v>
      </c>
      <c r="AB78">
        <f t="shared" si="31"/>
        <v>1</v>
      </c>
      <c r="AC78" s="8">
        <f t="shared" si="32"/>
        <v>1.26</v>
      </c>
      <c r="AD78" s="9">
        <f t="shared" si="33"/>
        <v>0</v>
      </c>
      <c r="AG78">
        <f t="shared" si="34"/>
        <v>0</v>
      </c>
      <c r="AH78">
        <f t="shared" si="22"/>
        <v>0</v>
      </c>
    </row>
    <row r="79" spans="1:36" s="11" customFormat="1" x14ac:dyDescent="0.35">
      <c r="A79" s="11" t="s">
        <v>113</v>
      </c>
      <c r="B79" s="11">
        <v>66</v>
      </c>
      <c r="C79" s="11">
        <v>151284</v>
      </c>
      <c r="D79" s="22"/>
      <c r="E79" s="11">
        <v>10</v>
      </c>
      <c r="F79" s="11">
        <v>9</v>
      </c>
      <c r="G79" s="11">
        <v>10</v>
      </c>
      <c r="H79" s="11">
        <v>6</v>
      </c>
      <c r="I79" s="11">
        <v>8</v>
      </c>
      <c r="J79" s="12">
        <f t="shared" si="23"/>
        <v>0.86</v>
      </c>
      <c r="K79" s="13">
        <v>11</v>
      </c>
      <c r="L79" s="13">
        <v>15</v>
      </c>
      <c r="M79" s="5">
        <f t="shared" si="21"/>
        <v>26</v>
      </c>
      <c r="N79" s="11">
        <v>66</v>
      </c>
      <c r="O79" s="11">
        <v>10</v>
      </c>
      <c r="P79" s="11">
        <v>10</v>
      </c>
      <c r="Q79" s="11">
        <v>7</v>
      </c>
      <c r="R79" s="11">
        <v>9</v>
      </c>
      <c r="S79" s="12">
        <f t="shared" si="24"/>
        <v>0.9</v>
      </c>
      <c r="T79" s="13">
        <v>16</v>
      </c>
      <c r="U79" s="13">
        <v>15</v>
      </c>
      <c r="V79" s="13">
        <f t="shared" si="25"/>
        <v>31</v>
      </c>
      <c r="W79" s="11">
        <f t="shared" si="26"/>
        <v>1</v>
      </c>
      <c r="X79" s="11">
        <f t="shared" si="27"/>
        <v>1</v>
      </c>
      <c r="Y79" s="11">
        <f t="shared" si="28"/>
        <v>1</v>
      </c>
      <c r="Z79" s="11">
        <f t="shared" si="29"/>
        <v>1</v>
      </c>
      <c r="AA79" s="11">
        <f t="shared" si="30"/>
        <v>1</v>
      </c>
      <c r="AB79" s="11">
        <f t="shared" si="31"/>
        <v>4</v>
      </c>
      <c r="AC79" s="14">
        <f t="shared" si="32"/>
        <v>7.4600000000000009</v>
      </c>
      <c r="AD79" s="12">
        <f t="shared" si="33"/>
        <v>7.7169752767145958</v>
      </c>
      <c r="AE79" s="26">
        <v>7.5</v>
      </c>
      <c r="AF79" s="29" t="s">
        <v>282</v>
      </c>
      <c r="AG79" s="11">
        <f t="shared" si="34"/>
        <v>1</v>
      </c>
      <c r="AH79">
        <f t="shared" si="22"/>
        <v>1</v>
      </c>
    </row>
    <row r="80" spans="1:36" s="24" customFormat="1" x14ac:dyDescent="0.35">
      <c r="A80" s="24" t="s">
        <v>129</v>
      </c>
      <c r="B80" s="24">
        <v>75</v>
      </c>
      <c r="C80" s="24">
        <v>151506</v>
      </c>
      <c r="D80" s="34"/>
      <c r="E80" s="24">
        <v>10</v>
      </c>
      <c r="F80" s="24">
        <v>10</v>
      </c>
      <c r="G80" s="24">
        <v>7</v>
      </c>
      <c r="H80" s="24">
        <v>8</v>
      </c>
      <c r="I80" s="24">
        <v>8</v>
      </c>
      <c r="J80" s="35">
        <f t="shared" si="23"/>
        <v>0.86</v>
      </c>
      <c r="K80" s="36">
        <v>10</v>
      </c>
      <c r="L80" s="36">
        <v>9</v>
      </c>
      <c r="M80" s="36">
        <f t="shared" si="21"/>
        <v>19</v>
      </c>
      <c r="N80" s="24">
        <v>75</v>
      </c>
      <c r="O80" s="24">
        <v>9</v>
      </c>
      <c r="P80" s="24">
        <v>9</v>
      </c>
      <c r="Q80" s="24">
        <v>9</v>
      </c>
      <c r="R80" s="24">
        <v>7</v>
      </c>
      <c r="S80" s="35">
        <f t="shared" si="24"/>
        <v>0.85</v>
      </c>
      <c r="T80" s="36">
        <v>17</v>
      </c>
      <c r="U80" s="36">
        <v>9</v>
      </c>
      <c r="V80" s="36">
        <f t="shared" si="25"/>
        <v>26</v>
      </c>
      <c r="W80" s="24">
        <f t="shared" si="26"/>
        <v>1</v>
      </c>
      <c r="X80" s="24">
        <f t="shared" si="27"/>
        <v>1</v>
      </c>
      <c r="Y80" s="24">
        <f t="shared" si="28"/>
        <v>1</v>
      </c>
      <c r="Z80" s="24">
        <f t="shared" si="29"/>
        <v>1</v>
      </c>
      <c r="AA80" s="24">
        <f t="shared" si="30"/>
        <v>1</v>
      </c>
      <c r="AB80" s="24">
        <f t="shared" si="31"/>
        <v>4</v>
      </c>
      <c r="AC80" s="37">
        <f t="shared" si="32"/>
        <v>6.21</v>
      </c>
      <c r="AD80" s="35">
        <f t="shared" si="33"/>
        <v>6.4239164166752865</v>
      </c>
      <c r="AE80" s="36">
        <v>6.5</v>
      </c>
      <c r="AG80" s="24">
        <f t="shared" si="34"/>
        <v>1</v>
      </c>
      <c r="AH80" s="24">
        <f t="shared" si="22"/>
        <v>1</v>
      </c>
      <c r="AJ80" s="24">
        <v>6.5</v>
      </c>
    </row>
    <row r="81" spans="1:36" s="24" customFormat="1" x14ac:dyDescent="0.35">
      <c r="A81" s="24" t="s">
        <v>255</v>
      </c>
      <c r="B81" s="24">
        <v>50</v>
      </c>
      <c r="C81" s="24">
        <v>151514</v>
      </c>
      <c r="D81" s="34"/>
      <c r="E81" s="24">
        <v>10</v>
      </c>
      <c r="F81" s="24">
        <v>9</v>
      </c>
      <c r="G81" s="24">
        <v>10</v>
      </c>
      <c r="H81" s="24">
        <v>9</v>
      </c>
      <c r="I81" s="24">
        <v>8</v>
      </c>
      <c r="J81" s="35">
        <f t="shared" si="23"/>
        <v>0.92</v>
      </c>
      <c r="K81" s="36">
        <v>20</v>
      </c>
      <c r="L81" s="36">
        <v>1</v>
      </c>
      <c r="M81" s="36">
        <f t="shared" si="21"/>
        <v>21</v>
      </c>
      <c r="N81" s="24">
        <v>50</v>
      </c>
      <c r="O81" s="24">
        <v>10</v>
      </c>
      <c r="P81" s="24">
        <v>9</v>
      </c>
      <c r="Q81" s="24">
        <v>8</v>
      </c>
      <c r="R81" s="24">
        <v>9</v>
      </c>
      <c r="S81" s="35">
        <f t="shared" si="24"/>
        <v>0.9</v>
      </c>
      <c r="T81" s="36">
        <v>18</v>
      </c>
      <c r="U81" s="36">
        <v>12</v>
      </c>
      <c r="V81" s="36">
        <f t="shared" si="25"/>
        <v>30</v>
      </c>
      <c r="W81" s="24">
        <f t="shared" si="26"/>
        <v>1</v>
      </c>
      <c r="X81" s="24">
        <f t="shared" si="27"/>
        <v>1</v>
      </c>
      <c r="Y81" s="24">
        <f t="shared" si="28"/>
        <v>1</v>
      </c>
      <c r="Z81" s="24">
        <f t="shared" si="29"/>
        <v>1</v>
      </c>
      <c r="AA81" s="24">
        <f t="shared" si="30"/>
        <v>1</v>
      </c>
      <c r="AB81" s="24">
        <f t="shared" si="31"/>
        <v>4</v>
      </c>
      <c r="AC81" s="37">
        <f t="shared" si="32"/>
        <v>6.92</v>
      </c>
      <c r="AD81" s="35">
        <f t="shared" si="33"/>
        <v>7.1583738491776137</v>
      </c>
      <c r="AE81" s="36">
        <v>7</v>
      </c>
      <c r="AG81" s="24">
        <f t="shared" si="34"/>
        <v>1</v>
      </c>
      <c r="AH81" s="24">
        <f t="shared" si="22"/>
        <v>1</v>
      </c>
      <c r="AJ81" s="24">
        <v>7</v>
      </c>
    </row>
    <row r="82" spans="1:36" s="11" customFormat="1" x14ac:dyDescent="0.35">
      <c r="A82" s="11" t="s">
        <v>254</v>
      </c>
      <c r="D82" s="22"/>
      <c r="J82" s="12">
        <f t="shared" si="23"/>
        <v>0</v>
      </c>
      <c r="K82" s="13">
        <v>12</v>
      </c>
      <c r="L82" s="13">
        <v>1</v>
      </c>
      <c r="M82" s="5">
        <f t="shared" si="21"/>
        <v>13</v>
      </c>
      <c r="S82" s="12">
        <f t="shared" si="24"/>
        <v>0</v>
      </c>
      <c r="T82" s="13"/>
      <c r="U82" s="13"/>
      <c r="V82" s="13">
        <f t="shared" si="25"/>
        <v>0</v>
      </c>
      <c r="Y82" s="11">
        <f t="shared" si="28"/>
        <v>0</v>
      </c>
      <c r="AC82" s="14">
        <f t="shared" si="32"/>
        <v>1.3</v>
      </c>
      <c r="AD82" s="12">
        <f t="shared" si="33"/>
        <v>0</v>
      </c>
      <c r="AE82" s="13"/>
      <c r="AG82" s="11">
        <f t="shared" si="34"/>
        <v>0</v>
      </c>
      <c r="AH82">
        <f t="shared" ref="AH82:AH145" si="35">IF(AD82&gt;0,1,0)</f>
        <v>0</v>
      </c>
    </row>
    <row r="83" spans="1:36" s="11" customFormat="1" x14ac:dyDescent="0.35">
      <c r="A83" s="11" t="s">
        <v>138</v>
      </c>
      <c r="B83" s="11">
        <v>82</v>
      </c>
      <c r="C83" s="11">
        <v>151385</v>
      </c>
      <c r="D83" s="22"/>
      <c r="E83" s="11">
        <v>10</v>
      </c>
      <c r="F83" s="11">
        <v>10</v>
      </c>
      <c r="G83" s="11">
        <v>5</v>
      </c>
      <c r="H83" s="11">
        <v>5</v>
      </c>
      <c r="I83" s="11">
        <v>9</v>
      </c>
      <c r="J83" s="12">
        <f t="shared" si="23"/>
        <v>0.78</v>
      </c>
      <c r="K83" s="13">
        <v>20</v>
      </c>
      <c r="L83" s="13">
        <v>1</v>
      </c>
      <c r="M83" s="5">
        <f t="shared" si="21"/>
        <v>21</v>
      </c>
      <c r="N83" s="11">
        <v>82</v>
      </c>
      <c r="O83" s="11">
        <v>10</v>
      </c>
      <c r="P83" s="11">
        <v>10</v>
      </c>
      <c r="Q83" s="11">
        <v>10</v>
      </c>
      <c r="R83" s="11">
        <v>10</v>
      </c>
      <c r="S83" s="12">
        <f t="shared" si="24"/>
        <v>1</v>
      </c>
      <c r="T83" s="13">
        <v>16</v>
      </c>
      <c r="U83" s="13">
        <v>8</v>
      </c>
      <c r="V83" s="13">
        <f t="shared" si="25"/>
        <v>24</v>
      </c>
      <c r="W83" s="11">
        <f t="shared" ref="W83:W114" si="36">IF(V83&lt;15,0,1)</f>
        <v>1</v>
      </c>
      <c r="X83" s="11">
        <f t="shared" ref="X83:X114" si="37">IF(J83&lt;0.5,0,1)</f>
        <v>1</v>
      </c>
      <c r="Y83" s="11">
        <f t="shared" si="28"/>
        <v>1</v>
      </c>
      <c r="Z83" s="11">
        <f t="shared" ref="Z83:Z114" si="38">IF(S83&lt;0.5,0,1)</f>
        <v>1</v>
      </c>
      <c r="AA83" s="11">
        <f t="shared" ref="AA83:AA114" si="39">IF(V83&lt;15,0,1)</f>
        <v>1</v>
      </c>
      <c r="AB83" s="11">
        <f t="shared" ref="AB83:AB114" si="40">SUM(X83:AA83)</f>
        <v>4</v>
      </c>
      <c r="AC83" s="14">
        <f t="shared" si="32"/>
        <v>6.2799999999999994</v>
      </c>
      <c r="AD83" s="12">
        <f t="shared" si="33"/>
        <v>6.4963277128374868</v>
      </c>
      <c r="AE83" s="26">
        <v>6.5</v>
      </c>
      <c r="AF83" s="29" t="s">
        <v>283</v>
      </c>
      <c r="AG83" s="11">
        <f t="shared" si="34"/>
        <v>1</v>
      </c>
      <c r="AH83">
        <f t="shared" si="35"/>
        <v>1</v>
      </c>
    </row>
    <row r="84" spans="1:36" x14ac:dyDescent="0.35">
      <c r="A84" s="3" t="s">
        <v>27</v>
      </c>
      <c r="B84" s="3">
        <v>11</v>
      </c>
      <c r="C84" s="3">
        <v>151478</v>
      </c>
      <c r="D84" s="22">
        <v>1</v>
      </c>
      <c r="E84" s="3">
        <v>10</v>
      </c>
      <c r="F84" s="3">
        <v>9</v>
      </c>
      <c r="G84" s="3">
        <v>7</v>
      </c>
      <c r="H84" s="3">
        <v>9</v>
      </c>
      <c r="I84" s="3">
        <v>9</v>
      </c>
      <c r="J84" s="6">
        <f t="shared" si="23"/>
        <v>0.88</v>
      </c>
      <c r="K84" s="5">
        <v>14</v>
      </c>
      <c r="L84" s="5">
        <v>3</v>
      </c>
      <c r="M84" s="5">
        <f t="shared" si="21"/>
        <v>17</v>
      </c>
      <c r="N84" s="3">
        <v>11</v>
      </c>
      <c r="O84" s="3">
        <v>5</v>
      </c>
      <c r="P84" s="3">
        <v>9</v>
      </c>
      <c r="S84" s="6">
        <f t="shared" si="24"/>
        <v>0.35</v>
      </c>
      <c r="T84" s="5">
        <v>5</v>
      </c>
      <c r="U84" s="5">
        <v>8</v>
      </c>
      <c r="V84" s="5">
        <f t="shared" si="25"/>
        <v>13</v>
      </c>
      <c r="W84">
        <f t="shared" si="36"/>
        <v>0</v>
      </c>
      <c r="X84">
        <f t="shared" si="37"/>
        <v>1</v>
      </c>
      <c r="Y84">
        <f t="shared" si="28"/>
        <v>1</v>
      </c>
      <c r="Z84">
        <f t="shared" si="38"/>
        <v>0</v>
      </c>
      <c r="AA84">
        <f t="shared" si="39"/>
        <v>0</v>
      </c>
      <c r="AB84">
        <f t="shared" si="40"/>
        <v>2</v>
      </c>
      <c r="AC84" s="8">
        <f t="shared" si="32"/>
        <v>4.8070000000000004</v>
      </c>
      <c r="AD84" s="9">
        <f t="shared" si="33"/>
        <v>0</v>
      </c>
      <c r="AG84">
        <f t="shared" si="34"/>
        <v>0</v>
      </c>
      <c r="AH84">
        <f t="shared" si="35"/>
        <v>0</v>
      </c>
    </row>
    <row r="85" spans="1:36" s="25" customFormat="1" x14ac:dyDescent="0.35">
      <c r="A85" s="17" t="s">
        <v>97</v>
      </c>
      <c r="B85" s="17">
        <v>57</v>
      </c>
      <c r="C85" s="17">
        <v>15945</v>
      </c>
      <c r="D85" s="20"/>
      <c r="E85" s="17">
        <v>7.5</v>
      </c>
      <c r="F85" s="17">
        <v>8</v>
      </c>
      <c r="G85" s="17">
        <v>7</v>
      </c>
      <c r="H85" s="17">
        <v>1</v>
      </c>
      <c r="I85" s="17">
        <v>8</v>
      </c>
      <c r="J85" s="12">
        <f t="shared" si="23"/>
        <v>0.63</v>
      </c>
      <c r="K85" s="13">
        <v>14</v>
      </c>
      <c r="L85" s="13">
        <v>9</v>
      </c>
      <c r="M85" s="5">
        <f t="shared" si="21"/>
        <v>23</v>
      </c>
      <c r="N85" s="17">
        <v>57</v>
      </c>
      <c r="O85" s="17">
        <v>10</v>
      </c>
      <c r="P85" s="17">
        <v>9</v>
      </c>
      <c r="Q85" s="17">
        <v>9</v>
      </c>
      <c r="R85" s="17">
        <v>9</v>
      </c>
      <c r="S85" s="12">
        <f t="shared" si="24"/>
        <v>0.92500000000000004</v>
      </c>
      <c r="T85" s="13">
        <v>12</v>
      </c>
      <c r="U85" s="13">
        <v>13</v>
      </c>
      <c r="V85" s="13">
        <f t="shared" si="25"/>
        <v>25</v>
      </c>
      <c r="W85" s="17">
        <f t="shared" si="36"/>
        <v>1</v>
      </c>
      <c r="X85" s="17">
        <f t="shared" si="37"/>
        <v>1</v>
      </c>
      <c r="Y85" s="17">
        <f t="shared" si="28"/>
        <v>1</v>
      </c>
      <c r="Z85" s="17">
        <f t="shared" si="38"/>
        <v>1</v>
      </c>
      <c r="AA85" s="17">
        <f t="shared" si="39"/>
        <v>1</v>
      </c>
      <c r="AB85" s="17">
        <f t="shared" si="40"/>
        <v>4</v>
      </c>
      <c r="AC85" s="18">
        <f t="shared" si="32"/>
        <v>6.3549999999999995</v>
      </c>
      <c r="AD85" s="12">
        <f t="shared" si="33"/>
        <v>6.5739112444398451</v>
      </c>
      <c r="AE85" s="26">
        <v>6.5</v>
      </c>
      <c r="AF85" s="30" t="s">
        <v>284</v>
      </c>
      <c r="AG85" s="17">
        <f t="shared" si="34"/>
        <v>1</v>
      </c>
      <c r="AH85">
        <f t="shared" si="35"/>
        <v>1</v>
      </c>
    </row>
    <row r="86" spans="1:36" s="24" customFormat="1" x14ac:dyDescent="0.35">
      <c r="A86" s="24" t="s">
        <v>125</v>
      </c>
      <c r="B86" s="24">
        <v>73</v>
      </c>
      <c r="C86" s="24">
        <v>15913</v>
      </c>
      <c r="D86" s="34"/>
      <c r="E86" s="24">
        <v>10</v>
      </c>
      <c r="F86" s="24">
        <v>9</v>
      </c>
      <c r="G86" s="24">
        <v>10</v>
      </c>
      <c r="H86" s="24">
        <v>9</v>
      </c>
      <c r="I86" s="24">
        <v>7</v>
      </c>
      <c r="J86" s="35">
        <f t="shared" si="23"/>
        <v>0.9</v>
      </c>
      <c r="K86" s="36">
        <v>7</v>
      </c>
      <c r="L86" s="36">
        <v>13</v>
      </c>
      <c r="M86" s="36">
        <f t="shared" si="21"/>
        <v>20</v>
      </c>
      <c r="N86" s="24">
        <v>73</v>
      </c>
      <c r="O86" s="24">
        <v>10</v>
      </c>
      <c r="P86" s="24">
        <v>10</v>
      </c>
      <c r="Q86" s="24">
        <v>8</v>
      </c>
      <c r="R86" s="24">
        <v>8</v>
      </c>
      <c r="S86" s="35">
        <f t="shared" si="24"/>
        <v>0.9</v>
      </c>
      <c r="T86" s="36">
        <v>10</v>
      </c>
      <c r="U86" s="36">
        <v>6</v>
      </c>
      <c r="V86" s="36">
        <f t="shared" si="25"/>
        <v>16</v>
      </c>
      <c r="W86" s="24">
        <f t="shared" si="36"/>
        <v>1</v>
      </c>
      <c r="X86" s="24">
        <f t="shared" si="37"/>
        <v>1</v>
      </c>
      <c r="Y86" s="24">
        <f t="shared" si="28"/>
        <v>1</v>
      </c>
      <c r="Z86" s="24">
        <f t="shared" si="38"/>
        <v>1</v>
      </c>
      <c r="AA86" s="24">
        <f t="shared" si="39"/>
        <v>1</v>
      </c>
      <c r="AB86" s="24">
        <f t="shared" si="40"/>
        <v>4</v>
      </c>
      <c r="AC86" s="37">
        <f t="shared" si="32"/>
        <v>5.4</v>
      </c>
      <c r="AD86" s="35">
        <f t="shared" si="33"/>
        <v>5.5860142753698137</v>
      </c>
      <c r="AE86" s="36">
        <v>5.5</v>
      </c>
      <c r="AG86" s="24">
        <f t="shared" si="34"/>
        <v>1</v>
      </c>
      <c r="AH86" s="24">
        <f t="shared" si="35"/>
        <v>1</v>
      </c>
      <c r="AJ86" s="24">
        <v>5.5</v>
      </c>
    </row>
    <row r="87" spans="1:36" s="24" customFormat="1" x14ac:dyDescent="0.35">
      <c r="A87" s="24" t="s">
        <v>12</v>
      </c>
      <c r="B87" s="24">
        <v>3</v>
      </c>
      <c r="C87" s="24">
        <v>151550</v>
      </c>
      <c r="D87" s="34">
        <v>1</v>
      </c>
      <c r="E87" s="24">
        <v>10</v>
      </c>
      <c r="F87" s="24">
        <v>10</v>
      </c>
      <c r="G87" s="24">
        <v>10</v>
      </c>
      <c r="H87" s="24">
        <v>10</v>
      </c>
      <c r="I87" s="24">
        <v>9</v>
      </c>
      <c r="J87" s="35">
        <f t="shared" si="23"/>
        <v>0.98</v>
      </c>
      <c r="K87" s="36">
        <v>11</v>
      </c>
      <c r="L87" s="36">
        <v>11</v>
      </c>
      <c r="M87" s="36">
        <f t="shared" si="21"/>
        <v>22</v>
      </c>
      <c r="N87" s="24">
        <v>3</v>
      </c>
      <c r="O87" s="24">
        <v>10</v>
      </c>
      <c r="P87" s="24">
        <v>9</v>
      </c>
      <c r="Q87" s="24">
        <v>10</v>
      </c>
      <c r="R87" s="24">
        <v>10</v>
      </c>
      <c r="S87" s="35">
        <f t="shared" si="24"/>
        <v>0.97499999999999998</v>
      </c>
      <c r="T87" s="36">
        <v>6</v>
      </c>
      <c r="U87" s="36">
        <v>5</v>
      </c>
      <c r="V87" s="36">
        <f t="shared" si="25"/>
        <v>11</v>
      </c>
      <c r="W87" s="24">
        <f t="shared" si="36"/>
        <v>0</v>
      </c>
      <c r="X87" s="24">
        <f t="shared" si="37"/>
        <v>1</v>
      </c>
      <c r="Y87" s="24">
        <f t="shared" si="28"/>
        <v>1</v>
      </c>
      <c r="Z87" s="24">
        <f t="shared" si="38"/>
        <v>1</v>
      </c>
      <c r="AA87" s="24">
        <f t="shared" si="39"/>
        <v>0</v>
      </c>
      <c r="AB87" s="24">
        <f t="shared" si="40"/>
        <v>3</v>
      </c>
      <c r="AC87" s="37">
        <f t="shared" si="32"/>
        <v>5.7295000000000007</v>
      </c>
      <c r="AD87" s="35">
        <f t="shared" si="33"/>
        <v>0</v>
      </c>
      <c r="AE87" s="36"/>
      <c r="AG87" s="24">
        <f t="shared" si="34"/>
        <v>0</v>
      </c>
      <c r="AH87" s="24">
        <f t="shared" si="35"/>
        <v>0</v>
      </c>
    </row>
    <row r="88" spans="1:36" s="11" customFormat="1" x14ac:dyDescent="0.35">
      <c r="A88" s="11" t="s">
        <v>197</v>
      </c>
      <c r="B88" s="11">
        <v>124</v>
      </c>
      <c r="C88" s="11">
        <v>151267</v>
      </c>
      <c r="D88" s="22"/>
      <c r="E88" s="11">
        <v>5</v>
      </c>
      <c r="H88" s="11">
        <v>7</v>
      </c>
      <c r="J88" s="12">
        <f t="shared" si="23"/>
        <v>0.24</v>
      </c>
      <c r="K88" s="13">
        <v>6</v>
      </c>
      <c r="L88" s="13">
        <v>13</v>
      </c>
      <c r="M88" s="5">
        <f t="shared" si="21"/>
        <v>19</v>
      </c>
      <c r="N88" s="11">
        <v>124</v>
      </c>
      <c r="S88" s="12">
        <f t="shared" si="24"/>
        <v>0</v>
      </c>
      <c r="T88" s="13"/>
      <c r="U88" s="13"/>
      <c r="V88" s="13">
        <f t="shared" si="25"/>
        <v>0</v>
      </c>
      <c r="W88" s="11">
        <f t="shared" si="36"/>
        <v>0</v>
      </c>
      <c r="X88" s="11">
        <f t="shared" si="37"/>
        <v>0</v>
      </c>
      <c r="Y88" s="11">
        <f t="shared" si="28"/>
        <v>1</v>
      </c>
      <c r="Z88" s="11">
        <f t="shared" si="38"/>
        <v>0</v>
      </c>
      <c r="AA88" s="11">
        <f t="shared" si="39"/>
        <v>0</v>
      </c>
      <c r="AB88" s="11">
        <f t="shared" si="40"/>
        <v>1</v>
      </c>
      <c r="AC88" s="14">
        <f t="shared" si="32"/>
        <v>2.1399999999999997</v>
      </c>
      <c r="AD88" s="12">
        <f t="shared" si="33"/>
        <v>0</v>
      </c>
      <c r="AE88" s="13"/>
      <c r="AG88" s="11">
        <f t="shared" si="34"/>
        <v>0</v>
      </c>
      <c r="AH88">
        <f t="shared" si="35"/>
        <v>0</v>
      </c>
    </row>
    <row r="89" spans="1:36" s="40" customFormat="1" x14ac:dyDescent="0.35">
      <c r="A89" s="38" t="s">
        <v>47</v>
      </c>
      <c r="B89" s="38">
        <v>23</v>
      </c>
      <c r="C89" s="38">
        <v>151598</v>
      </c>
      <c r="D89" s="34">
        <v>1</v>
      </c>
      <c r="E89" s="38">
        <v>10</v>
      </c>
      <c r="F89" s="38">
        <v>10</v>
      </c>
      <c r="G89" s="38">
        <v>8</v>
      </c>
      <c r="H89" s="38">
        <v>10</v>
      </c>
      <c r="I89" s="38">
        <v>9</v>
      </c>
      <c r="J89" s="35">
        <f t="shared" si="23"/>
        <v>0.94</v>
      </c>
      <c r="K89" s="36">
        <v>3</v>
      </c>
      <c r="L89" s="36">
        <v>17</v>
      </c>
      <c r="M89" s="36">
        <f t="shared" si="21"/>
        <v>20</v>
      </c>
      <c r="N89" s="38">
        <v>23</v>
      </c>
      <c r="O89" s="38">
        <v>9</v>
      </c>
      <c r="P89" s="38">
        <v>10</v>
      </c>
      <c r="Q89" s="38">
        <v>10</v>
      </c>
      <c r="R89" s="38">
        <v>10</v>
      </c>
      <c r="S89" s="35">
        <f t="shared" si="24"/>
        <v>0.97499999999999998</v>
      </c>
      <c r="T89" s="36">
        <v>15</v>
      </c>
      <c r="U89" s="36">
        <v>16</v>
      </c>
      <c r="V89" s="36">
        <f t="shared" si="25"/>
        <v>31</v>
      </c>
      <c r="W89" s="38">
        <f t="shared" si="36"/>
        <v>1</v>
      </c>
      <c r="X89" s="38">
        <f t="shared" si="37"/>
        <v>1</v>
      </c>
      <c r="Y89" s="38">
        <f t="shared" si="28"/>
        <v>1</v>
      </c>
      <c r="Z89" s="38">
        <f t="shared" si="38"/>
        <v>1</v>
      </c>
      <c r="AA89" s="38">
        <f t="shared" si="39"/>
        <v>1</v>
      </c>
      <c r="AB89" s="38">
        <f t="shared" si="40"/>
        <v>4</v>
      </c>
      <c r="AC89" s="39">
        <f t="shared" si="32"/>
        <v>7.3135000000000003</v>
      </c>
      <c r="AD89" s="35">
        <f t="shared" si="33"/>
        <v>7.5654287783179885</v>
      </c>
      <c r="AE89" s="36">
        <v>7.5</v>
      </c>
      <c r="AF89" s="38"/>
      <c r="AG89" s="38">
        <f t="shared" si="34"/>
        <v>1</v>
      </c>
      <c r="AH89" s="24">
        <f t="shared" si="35"/>
        <v>1</v>
      </c>
      <c r="AJ89" s="38">
        <v>7.5</v>
      </c>
    </row>
    <row r="90" spans="1:36" x14ac:dyDescent="0.35">
      <c r="A90" s="3" t="s">
        <v>198</v>
      </c>
      <c r="B90" s="3">
        <v>124</v>
      </c>
      <c r="C90" s="3">
        <v>151255</v>
      </c>
      <c r="D90" s="22"/>
      <c r="E90" s="3">
        <v>5</v>
      </c>
      <c r="H90" s="3">
        <v>7</v>
      </c>
      <c r="J90" s="6">
        <f t="shared" si="23"/>
        <v>0.24</v>
      </c>
      <c r="M90" s="5">
        <f t="shared" si="21"/>
        <v>0</v>
      </c>
      <c r="N90" s="3">
        <v>124</v>
      </c>
      <c r="S90" s="6">
        <f t="shared" si="24"/>
        <v>0</v>
      </c>
      <c r="V90" s="5">
        <f t="shared" si="25"/>
        <v>0</v>
      </c>
      <c r="W90">
        <f t="shared" si="36"/>
        <v>0</v>
      </c>
      <c r="X90">
        <f t="shared" si="37"/>
        <v>0</v>
      </c>
      <c r="Y90">
        <f t="shared" si="28"/>
        <v>0</v>
      </c>
      <c r="Z90">
        <f t="shared" si="38"/>
        <v>0</v>
      </c>
      <c r="AA90">
        <f t="shared" si="39"/>
        <v>0</v>
      </c>
      <c r="AB90">
        <f t="shared" si="40"/>
        <v>0</v>
      </c>
      <c r="AC90" s="8">
        <f t="shared" si="32"/>
        <v>0.24</v>
      </c>
      <c r="AD90" s="9">
        <f t="shared" si="33"/>
        <v>0</v>
      </c>
      <c r="AG90">
        <f t="shared" si="34"/>
        <v>0</v>
      </c>
      <c r="AH90">
        <f t="shared" si="35"/>
        <v>0</v>
      </c>
    </row>
    <row r="91" spans="1:36" s="11" customFormat="1" x14ac:dyDescent="0.35">
      <c r="A91" s="11" t="s">
        <v>25</v>
      </c>
      <c r="B91" s="11">
        <v>10</v>
      </c>
      <c r="C91" s="11">
        <v>151609</v>
      </c>
      <c r="D91" s="22">
        <v>1</v>
      </c>
      <c r="E91" s="11">
        <v>10</v>
      </c>
      <c r="G91" s="11">
        <v>7</v>
      </c>
      <c r="H91" s="11">
        <v>10</v>
      </c>
      <c r="I91" s="11">
        <v>9</v>
      </c>
      <c r="J91" s="12">
        <f t="shared" si="23"/>
        <v>0.72</v>
      </c>
      <c r="K91" s="13">
        <v>1</v>
      </c>
      <c r="L91" s="13">
        <v>14</v>
      </c>
      <c r="M91" s="5">
        <f t="shared" si="21"/>
        <v>15</v>
      </c>
      <c r="N91" s="11">
        <v>10</v>
      </c>
      <c r="O91" s="11">
        <v>10</v>
      </c>
      <c r="P91" s="11">
        <v>8</v>
      </c>
      <c r="Q91" s="11">
        <v>10</v>
      </c>
      <c r="R91" s="11">
        <v>7</v>
      </c>
      <c r="S91" s="12">
        <f t="shared" si="24"/>
        <v>0.875</v>
      </c>
      <c r="T91" s="13">
        <v>5</v>
      </c>
      <c r="U91" s="13">
        <v>14</v>
      </c>
      <c r="V91" s="13">
        <f t="shared" si="25"/>
        <v>19</v>
      </c>
      <c r="W91" s="11">
        <f t="shared" si="36"/>
        <v>1</v>
      </c>
      <c r="X91" s="11">
        <f t="shared" si="37"/>
        <v>1</v>
      </c>
      <c r="Y91" s="11">
        <f t="shared" si="28"/>
        <v>1</v>
      </c>
      <c r="Z91" s="11">
        <f t="shared" si="38"/>
        <v>1</v>
      </c>
      <c r="AA91" s="11">
        <f t="shared" si="39"/>
        <v>1</v>
      </c>
      <c r="AB91" s="11">
        <f t="shared" si="40"/>
        <v>4</v>
      </c>
      <c r="AC91" s="14">
        <f t="shared" si="32"/>
        <v>5.4954999999999998</v>
      </c>
      <c r="AD91" s="12">
        <f t="shared" si="33"/>
        <v>5.6848039722768169</v>
      </c>
      <c r="AE91" s="26">
        <v>5.5</v>
      </c>
      <c r="AF91" s="29" t="s">
        <v>285</v>
      </c>
      <c r="AG91" s="11">
        <f t="shared" si="34"/>
        <v>1</v>
      </c>
      <c r="AH91">
        <f t="shared" si="35"/>
        <v>1</v>
      </c>
    </row>
    <row r="92" spans="1:36" s="11" customFormat="1" x14ac:dyDescent="0.35">
      <c r="A92" s="11" t="s">
        <v>36</v>
      </c>
      <c r="B92" s="11">
        <v>17</v>
      </c>
      <c r="C92" s="11">
        <v>151600</v>
      </c>
      <c r="D92" s="22">
        <v>1</v>
      </c>
      <c r="E92" s="11">
        <v>10</v>
      </c>
      <c r="F92" s="11">
        <v>8</v>
      </c>
      <c r="G92" s="11">
        <v>10</v>
      </c>
      <c r="H92" s="11">
        <v>10</v>
      </c>
      <c r="I92" s="11">
        <v>8</v>
      </c>
      <c r="J92" s="12">
        <f t="shared" si="23"/>
        <v>0.92</v>
      </c>
      <c r="K92" s="13">
        <v>2</v>
      </c>
      <c r="L92" s="13">
        <v>14</v>
      </c>
      <c r="M92" s="5">
        <f t="shared" si="21"/>
        <v>16</v>
      </c>
      <c r="N92" s="11">
        <v>17</v>
      </c>
      <c r="O92" s="11">
        <v>10</v>
      </c>
      <c r="P92" s="11">
        <v>10</v>
      </c>
      <c r="Q92" s="11">
        <v>9</v>
      </c>
      <c r="R92" s="11">
        <v>10</v>
      </c>
      <c r="S92" s="12">
        <f t="shared" si="24"/>
        <v>0.97499999999999998</v>
      </c>
      <c r="T92" s="13">
        <v>1</v>
      </c>
      <c r="U92" s="13">
        <v>4</v>
      </c>
      <c r="V92" s="13">
        <f t="shared" si="25"/>
        <v>5</v>
      </c>
      <c r="W92" s="11">
        <f t="shared" si="36"/>
        <v>0</v>
      </c>
      <c r="X92" s="11">
        <f t="shared" si="37"/>
        <v>1</v>
      </c>
      <c r="Y92" s="11">
        <f t="shared" si="28"/>
        <v>1</v>
      </c>
      <c r="Z92" s="11">
        <f t="shared" si="38"/>
        <v>1</v>
      </c>
      <c r="AA92" s="11">
        <f t="shared" si="39"/>
        <v>0</v>
      </c>
      <c r="AB92" s="11">
        <f t="shared" si="40"/>
        <v>3</v>
      </c>
      <c r="AC92" s="14">
        <f t="shared" si="32"/>
        <v>4.5955000000000004</v>
      </c>
      <c r="AD92" s="12">
        <f t="shared" si="33"/>
        <v>0</v>
      </c>
      <c r="AE92" s="13"/>
      <c r="AG92" s="11">
        <f t="shared" si="34"/>
        <v>0</v>
      </c>
      <c r="AH92">
        <f t="shared" si="35"/>
        <v>0</v>
      </c>
    </row>
    <row r="93" spans="1:36" x14ac:dyDescent="0.35">
      <c r="A93" s="3" t="s">
        <v>191</v>
      </c>
      <c r="B93" s="3">
        <v>118</v>
      </c>
      <c r="C93" s="3">
        <v>151603</v>
      </c>
      <c r="D93" s="22">
        <v>1</v>
      </c>
      <c r="J93" s="6">
        <f t="shared" si="23"/>
        <v>0</v>
      </c>
      <c r="M93" s="5">
        <f t="shared" si="21"/>
        <v>0</v>
      </c>
      <c r="N93" s="3">
        <v>118</v>
      </c>
      <c r="S93" s="6">
        <f t="shared" si="24"/>
        <v>0</v>
      </c>
      <c r="V93" s="5">
        <f t="shared" si="25"/>
        <v>0</v>
      </c>
      <c r="W93">
        <f t="shared" si="36"/>
        <v>0</v>
      </c>
      <c r="X93">
        <f t="shared" si="37"/>
        <v>0</v>
      </c>
      <c r="Y93">
        <f t="shared" si="28"/>
        <v>0</v>
      </c>
      <c r="Z93">
        <f t="shared" si="38"/>
        <v>0</v>
      </c>
      <c r="AA93">
        <f t="shared" si="39"/>
        <v>0</v>
      </c>
      <c r="AB93">
        <f t="shared" si="40"/>
        <v>0</v>
      </c>
      <c r="AC93" s="8">
        <f t="shared" si="32"/>
        <v>1</v>
      </c>
      <c r="AD93" s="9">
        <f t="shared" si="33"/>
        <v>0</v>
      </c>
      <c r="AG93">
        <f t="shared" si="34"/>
        <v>0</v>
      </c>
      <c r="AH93">
        <f t="shared" si="35"/>
        <v>0</v>
      </c>
    </row>
    <row r="94" spans="1:36" x14ac:dyDescent="0.35">
      <c r="A94" s="3" t="s">
        <v>23</v>
      </c>
      <c r="B94" s="3">
        <v>9</v>
      </c>
      <c r="C94" s="3">
        <v>151291</v>
      </c>
      <c r="D94" s="22"/>
      <c r="J94" s="6">
        <f t="shared" si="23"/>
        <v>0</v>
      </c>
      <c r="M94" s="5">
        <f t="shared" si="21"/>
        <v>0</v>
      </c>
      <c r="N94" s="3">
        <v>9</v>
      </c>
      <c r="S94" s="6">
        <f t="shared" si="24"/>
        <v>0</v>
      </c>
      <c r="V94" s="5">
        <f t="shared" si="25"/>
        <v>0</v>
      </c>
      <c r="W94">
        <f t="shared" si="36"/>
        <v>0</v>
      </c>
      <c r="X94">
        <f t="shared" si="37"/>
        <v>0</v>
      </c>
      <c r="Y94">
        <f t="shared" si="28"/>
        <v>0</v>
      </c>
      <c r="Z94">
        <f t="shared" si="38"/>
        <v>0</v>
      </c>
      <c r="AA94">
        <f t="shared" si="39"/>
        <v>0</v>
      </c>
      <c r="AB94">
        <f t="shared" si="40"/>
        <v>0</v>
      </c>
      <c r="AC94" s="8">
        <f t="shared" si="32"/>
        <v>0</v>
      </c>
      <c r="AD94" s="9">
        <f t="shared" si="33"/>
        <v>0</v>
      </c>
      <c r="AG94">
        <f t="shared" si="34"/>
        <v>0</v>
      </c>
      <c r="AH94">
        <f t="shared" si="35"/>
        <v>0</v>
      </c>
    </row>
    <row r="95" spans="1:36" x14ac:dyDescent="0.35">
      <c r="A95" s="3" t="s">
        <v>119</v>
      </c>
      <c r="B95" s="3">
        <v>69</v>
      </c>
      <c r="C95" s="3">
        <v>151565</v>
      </c>
      <c r="D95" s="22">
        <v>1</v>
      </c>
      <c r="E95" s="3">
        <v>10</v>
      </c>
      <c r="F95" s="3">
        <v>10</v>
      </c>
      <c r="G95" s="3">
        <v>10</v>
      </c>
      <c r="H95" s="3">
        <v>10</v>
      </c>
      <c r="I95" s="3">
        <v>9</v>
      </c>
      <c r="J95" s="6">
        <f t="shared" si="23"/>
        <v>0.98</v>
      </c>
      <c r="K95" s="5">
        <v>13</v>
      </c>
      <c r="L95" s="5">
        <v>3</v>
      </c>
      <c r="M95" s="5">
        <f t="shared" si="21"/>
        <v>16</v>
      </c>
      <c r="N95" s="3">
        <v>69</v>
      </c>
      <c r="O95" s="3">
        <v>10</v>
      </c>
      <c r="P95" s="3">
        <v>10</v>
      </c>
      <c r="Q95" s="3">
        <v>9</v>
      </c>
      <c r="R95" s="3">
        <v>10</v>
      </c>
      <c r="S95" s="6">
        <f t="shared" si="24"/>
        <v>0.97499999999999998</v>
      </c>
      <c r="T95" s="5">
        <v>17</v>
      </c>
      <c r="U95" s="5">
        <v>16</v>
      </c>
      <c r="V95" s="5">
        <f t="shared" si="25"/>
        <v>33</v>
      </c>
      <c r="W95">
        <f t="shared" si="36"/>
        <v>1</v>
      </c>
      <c r="X95">
        <f t="shared" si="37"/>
        <v>1</v>
      </c>
      <c r="Y95">
        <f t="shared" si="28"/>
        <v>1</v>
      </c>
      <c r="Z95">
        <f t="shared" si="38"/>
        <v>1</v>
      </c>
      <c r="AA95">
        <f t="shared" si="39"/>
        <v>1</v>
      </c>
      <c r="AB95">
        <f t="shared" si="40"/>
        <v>4</v>
      </c>
      <c r="AC95" s="8">
        <f t="shared" si="32"/>
        <v>7.1695000000000002</v>
      </c>
      <c r="AD95" s="9">
        <f t="shared" si="33"/>
        <v>7.4164683976414603</v>
      </c>
      <c r="AE95" s="7">
        <v>7.5</v>
      </c>
      <c r="AF95">
        <v>22</v>
      </c>
      <c r="AG95">
        <f t="shared" si="34"/>
        <v>1</v>
      </c>
      <c r="AH95">
        <f t="shared" si="35"/>
        <v>1</v>
      </c>
    </row>
    <row r="96" spans="1:36" s="24" customFormat="1" x14ac:dyDescent="0.35">
      <c r="A96" s="24" t="s">
        <v>127</v>
      </c>
      <c r="B96" s="24">
        <v>74</v>
      </c>
      <c r="C96" s="24">
        <v>15834</v>
      </c>
      <c r="D96" s="34"/>
      <c r="E96" s="24">
        <v>10</v>
      </c>
      <c r="F96" s="24">
        <v>6</v>
      </c>
      <c r="G96" s="24">
        <v>10</v>
      </c>
      <c r="H96" s="24">
        <v>9</v>
      </c>
      <c r="I96" s="24">
        <v>9</v>
      </c>
      <c r="J96" s="35">
        <f t="shared" si="23"/>
        <v>0.88</v>
      </c>
      <c r="K96" s="36">
        <v>16</v>
      </c>
      <c r="L96" s="36">
        <v>7</v>
      </c>
      <c r="M96" s="36">
        <f t="shared" si="21"/>
        <v>23</v>
      </c>
      <c r="N96" s="24">
        <v>74</v>
      </c>
      <c r="O96" s="24">
        <v>10</v>
      </c>
      <c r="P96" s="24">
        <v>3</v>
      </c>
      <c r="Q96" s="24">
        <v>10</v>
      </c>
      <c r="R96" s="24">
        <v>10</v>
      </c>
      <c r="S96" s="35">
        <f t="shared" si="24"/>
        <v>0.82499999999999996</v>
      </c>
      <c r="T96" s="36">
        <v>12</v>
      </c>
      <c r="U96" s="36">
        <v>14</v>
      </c>
      <c r="V96" s="36">
        <f t="shared" si="25"/>
        <v>26</v>
      </c>
      <c r="W96" s="24">
        <f t="shared" si="36"/>
        <v>1</v>
      </c>
      <c r="X96" s="24">
        <f t="shared" si="37"/>
        <v>1</v>
      </c>
      <c r="Y96" s="24">
        <f t="shared" si="28"/>
        <v>1</v>
      </c>
      <c r="Z96" s="24">
        <f t="shared" si="38"/>
        <v>1</v>
      </c>
      <c r="AA96" s="24">
        <f t="shared" si="39"/>
        <v>1</v>
      </c>
      <c r="AB96" s="24">
        <f t="shared" si="40"/>
        <v>4</v>
      </c>
      <c r="AC96" s="37">
        <f t="shared" si="32"/>
        <v>6.6050000000000004</v>
      </c>
      <c r="AD96" s="35">
        <f t="shared" si="33"/>
        <v>6.8325230164477091</v>
      </c>
      <c r="AE96" s="36">
        <v>7</v>
      </c>
      <c r="AG96" s="24">
        <f t="shared" si="34"/>
        <v>1</v>
      </c>
      <c r="AH96" s="24">
        <f t="shared" si="35"/>
        <v>1</v>
      </c>
      <c r="AJ96" s="24">
        <v>7</v>
      </c>
    </row>
    <row r="97" spans="1:36" x14ac:dyDescent="0.35">
      <c r="A97" s="11" t="s">
        <v>211</v>
      </c>
      <c r="B97" s="11">
        <v>133</v>
      </c>
      <c r="C97" s="11">
        <v>151301</v>
      </c>
      <c r="D97" s="20"/>
      <c r="E97" s="11">
        <v>5</v>
      </c>
      <c r="F97" s="11">
        <v>6</v>
      </c>
      <c r="G97" s="11"/>
      <c r="H97" s="11"/>
      <c r="I97" s="11"/>
      <c r="J97" s="12">
        <f t="shared" si="23"/>
        <v>0.22</v>
      </c>
      <c r="K97" s="13"/>
      <c r="L97" s="13"/>
      <c r="M97" s="5">
        <f t="shared" si="21"/>
        <v>0</v>
      </c>
      <c r="N97" s="11">
        <v>133</v>
      </c>
      <c r="O97" s="11"/>
      <c r="P97" s="11">
        <v>10</v>
      </c>
      <c r="Q97" s="11">
        <v>0</v>
      </c>
      <c r="R97" s="11">
        <v>0</v>
      </c>
      <c r="S97" s="12">
        <f t="shared" si="24"/>
        <v>0.25</v>
      </c>
      <c r="T97" s="13"/>
      <c r="U97" s="13"/>
      <c r="V97" s="13">
        <f t="shared" si="25"/>
        <v>0</v>
      </c>
      <c r="W97" s="11">
        <f t="shared" si="36"/>
        <v>0</v>
      </c>
      <c r="X97" s="11">
        <f t="shared" si="37"/>
        <v>0</v>
      </c>
      <c r="Y97" s="11">
        <f t="shared" si="28"/>
        <v>0</v>
      </c>
      <c r="Z97" s="11">
        <f t="shared" si="38"/>
        <v>0</v>
      </c>
      <c r="AA97" s="11">
        <f t="shared" si="39"/>
        <v>0</v>
      </c>
      <c r="AB97" s="11">
        <f t="shared" si="40"/>
        <v>0</v>
      </c>
      <c r="AC97" s="14">
        <f t="shared" si="32"/>
        <v>0.47</v>
      </c>
      <c r="AD97" s="12">
        <f t="shared" si="33"/>
        <v>0</v>
      </c>
      <c r="AE97" s="13"/>
      <c r="AF97" s="11"/>
      <c r="AG97" s="11">
        <f t="shared" si="34"/>
        <v>0</v>
      </c>
      <c r="AH97">
        <f t="shared" si="35"/>
        <v>0</v>
      </c>
    </row>
    <row r="98" spans="1:36" x14ac:dyDescent="0.35">
      <c r="A98" s="3" t="s">
        <v>207</v>
      </c>
      <c r="B98" s="3">
        <v>130</v>
      </c>
      <c r="C98" s="3">
        <v>151456</v>
      </c>
      <c r="D98" s="22"/>
      <c r="E98" s="3">
        <v>10</v>
      </c>
      <c r="J98" s="6">
        <f t="shared" si="23"/>
        <v>0.2</v>
      </c>
      <c r="M98" s="5">
        <f t="shared" si="21"/>
        <v>0</v>
      </c>
      <c r="N98" s="3">
        <v>130</v>
      </c>
      <c r="S98" s="6">
        <f t="shared" si="24"/>
        <v>0</v>
      </c>
      <c r="V98" s="5">
        <f t="shared" si="25"/>
        <v>0</v>
      </c>
      <c r="W98">
        <f t="shared" si="36"/>
        <v>0</v>
      </c>
      <c r="X98">
        <f t="shared" si="37"/>
        <v>0</v>
      </c>
      <c r="Y98">
        <f t="shared" si="28"/>
        <v>0</v>
      </c>
      <c r="Z98">
        <f t="shared" si="38"/>
        <v>0</v>
      </c>
      <c r="AA98">
        <f t="shared" si="39"/>
        <v>0</v>
      </c>
      <c r="AB98">
        <f t="shared" si="40"/>
        <v>0</v>
      </c>
      <c r="AC98" s="8">
        <f t="shared" si="32"/>
        <v>0.2</v>
      </c>
      <c r="AD98" s="9">
        <f t="shared" si="33"/>
        <v>0</v>
      </c>
      <c r="AG98">
        <f t="shared" si="34"/>
        <v>0</v>
      </c>
      <c r="AH98">
        <f t="shared" si="35"/>
        <v>0</v>
      </c>
    </row>
    <row r="99" spans="1:36" s="11" customFormat="1" x14ac:dyDescent="0.35">
      <c r="A99" s="11" t="s">
        <v>115</v>
      </c>
      <c r="B99" s="11">
        <v>67</v>
      </c>
      <c r="C99" s="11">
        <v>151632</v>
      </c>
      <c r="D99" s="22">
        <v>1</v>
      </c>
      <c r="E99" s="11">
        <v>10</v>
      </c>
      <c r="F99" s="11">
        <v>10</v>
      </c>
      <c r="G99" s="11">
        <v>10</v>
      </c>
      <c r="H99" s="11">
        <v>7</v>
      </c>
      <c r="I99" s="11">
        <v>8</v>
      </c>
      <c r="J99" s="12">
        <f t="shared" si="23"/>
        <v>0.9</v>
      </c>
      <c r="K99" s="13">
        <v>7</v>
      </c>
      <c r="L99" s="13">
        <v>1</v>
      </c>
      <c r="M99" s="5">
        <f t="shared" si="21"/>
        <v>8</v>
      </c>
      <c r="N99" s="11">
        <v>67</v>
      </c>
      <c r="O99" s="11">
        <v>10</v>
      </c>
      <c r="P99" s="11">
        <v>10</v>
      </c>
      <c r="Q99" s="11">
        <v>10</v>
      </c>
      <c r="R99" s="11">
        <v>10</v>
      </c>
      <c r="S99" s="12">
        <f t="shared" si="24"/>
        <v>1</v>
      </c>
      <c r="T99" s="13">
        <v>17</v>
      </c>
      <c r="U99" s="13">
        <v>8</v>
      </c>
      <c r="V99" s="13">
        <f t="shared" si="25"/>
        <v>25</v>
      </c>
      <c r="W99" s="11">
        <f t="shared" si="36"/>
        <v>1</v>
      </c>
      <c r="X99" s="11">
        <f t="shared" si="37"/>
        <v>1</v>
      </c>
      <c r="Y99" s="11">
        <f t="shared" si="28"/>
        <v>0</v>
      </c>
      <c r="Z99" s="11">
        <f t="shared" si="38"/>
        <v>1</v>
      </c>
      <c r="AA99" s="11">
        <f t="shared" si="39"/>
        <v>1</v>
      </c>
      <c r="AB99" s="11">
        <f t="shared" si="40"/>
        <v>3</v>
      </c>
      <c r="AC99" s="14">
        <f t="shared" si="32"/>
        <v>5.6800000000000006</v>
      </c>
      <c r="AD99" s="12">
        <f t="shared" si="33"/>
        <v>0</v>
      </c>
      <c r="AE99" s="13"/>
      <c r="AG99" s="11">
        <f t="shared" si="34"/>
        <v>0</v>
      </c>
      <c r="AH99">
        <f t="shared" si="35"/>
        <v>0</v>
      </c>
    </row>
    <row r="100" spans="1:36" x14ac:dyDescent="0.35">
      <c r="A100" s="3" t="s">
        <v>164</v>
      </c>
      <c r="B100" s="3">
        <v>99</v>
      </c>
      <c r="C100" s="3">
        <v>151402</v>
      </c>
      <c r="D100" s="22"/>
      <c r="E100" s="3">
        <v>7.5</v>
      </c>
      <c r="F100" s="3">
        <v>7</v>
      </c>
      <c r="G100" s="3">
        <v>10</v>
      </c>
      <c r="H100" s="3">
        <v>8</v>
      </c>
      <c r="J100" s="6">
        <f t="shared" si="23"/>
        <v>0.65</v>
      </c>
      <c r="M100" s="5">
        <f t="shared" si="21"/>
        <v>0</v>
      </c>
      <c r="N100" s="3">
        <v>99</v>
      </c>
      <c r="S100" s="6">
        <f t="shared" si="24"/>
        <v>0</v>
      </c>
      <c r="V100" s="5">
        <f t="shared" si="25"/>
        <v>0</v>
      </c>
      <c r="W100">
        <f t="shared" si="36"/>
        <v>0</v>
      </c>
      <c r="X100">
        <f t="shared" si="37"/>
        <v>1</v>
      </c>
      <c r="Y100">
        <f t="shared" si="28"/>
        <v>0</v>
      </c>
      <c r="Z100">
        <f t="shared" si="38"/>
        <v>0</v>
      </c>
      <c r="AA100">
        <f t="shared" si="39"/>
        <v>0</v>
      </c>
      <c r="AB100">
        <f t="shared" si="40"/>
        <v>1</v>
      </c>
      <c r="AC100" s="8">
        <f t="shared" si="32"/>
        <v>0.65</v>
      </c>
      <c r="AD100" s="9">
        <f t="shared" si="33"/>
        <v>0</v>
      </c>
      <c r="AG100">
        <f t="shared" si="34"/>
        <v>0</v>
      </c>
      <c r="AH100">
        <f t="shared" si="35"/>
        <v>0</v>
      </c>
    </row>
    <row r="101" spans="1:36" x14ac:dyDescent="0.35">
      <c r="A101" s="3" t="s">
        <v>120</v>
      </c>
      <c r="B101" s="3">
        <v>70</v>
      </c>
      <c r="C101" s="3">
        <v>151426</v>
      </c>
      <c r="D101" s="22"/>
      <c r="E101" s="3">
        <v>10</v>
      </c>
      <c r="F101" s="3">
        <v>10</v>
      </c>
      <c r="G101" s="3">
        <v>10</v>
      </c>
      <c r="H101" s="3">
        <v>10</v>
      </c>
      <c r="I101" s="3">
        <v>9</v>
      </c>
      <c r="J101" s="6">
        <f t="shared" si="23"/>
        <v>0.98</v>
      </c>
      <c r="K101" s="5">
        <v>13</v>
      </c>
      <c r="L101" s="5">
        <v>3</v>
      </c>
      <c r="M101" s="5">
        <f t="shared" si="21"/>
        <v>16</v>
      </c>
      <c r="N101" s="3">
        <v>70</v>
      </c>
      <c r="O101" s="3">
        <v>9</v>
      </c>
      <c r="P101" s="3">
        <v>10</v>
      </c>
      <c r="Q101" s="3">
        <v>9</v>
      </c>
      <c r="R101" s="3">
        <v>10</v>
      </c>
      <c r="S101" s="6">
        <f t="shared" si="24"/>
        <v>0.95</v>
      </c>
      <c r="T101" s="5">
        <v>18</v>
      </c>
      <c r="U101" s="5">
        <v>9</v>
      </c>
      <c r="V101" s="5">
        <f t="shared" si="25"/>
        <v>27</v>
      </c>
      <c r="W101">
        <f t="shared" si="36"/>
        <v>1</v>
      </c>
      <c r="X101">
        <f t="shared" si="37"/>
        <v>1</v>
      </c>
      <c r="Y101">
        <f t="shared" si="28"/>
        <v>1</v>
      </c>
      <c r="Z101">
        <f t="shared" si="38"/>
        <v>1</v>
      </c>
      <c r="AA101">
        <f t="shared" si="39"/>
        <v>1</v>
      </c>
      <c r="AB101">
        <f t="shared" si="40"/>
        <v>4</v>
      </c>
      <c r="AC101" s="8">
        <f t="shared" si="32"/>
        <v>6.23</v>
      </c>
      <c r="AD101" s="9">
        <f t="shared" si="33"/>
        <v>6.4446053584359158</v>
      </c>
      <c r="AE101" s="7">
        <v>6.5</v>
      </c>
      <c r="AF101">
        <v>23</v>
      </c>
      <c r="AG101">
        <f t="shared" si="34"/>
        <v>1</v>
      </c>
      <c r="AH101">
        <f t="shared" si="35"/>
        <v>1</v>
      </c>
    </row>
    <row r="102" spans="1:36" s="24" customFormat="1" x14ac:dyDescent="0.35">
      <c r="A102" s="24" t="s">
        <v>82</v>
      </c>
      <c r="B102" s="24">
        <v>48</v>
      </c>
      <c r="C102" s="24">
        <v>151363</v>
      </c>
      <c r="D102" s="34"/>
      <c r="E102" s="24">
        <v>10</v>
      </c>
      <c r="F102" s="24">
        <v>9</v>
      </c>
      <c r="G102" s="24">
        <v>10</v>
      </c>
      <c r="H102" s="24">
        <v>6</v>
      </c>
      <c r="I102" s="24">
        <v>8</v>
      </c>
      <c r="J102" s="35">
        <f t="shared" si="23"/>
        <v>0.86</v>
      </c>
      <c r="K102" s="36">
        <v>16</v>
      </c>
      <c r="L102" s="36">
        <v>16</v>
      </c>
      <c r="M102" s="36">
        <f t="shared" si="21"/>
        <v>32</v>
      </c>
      <c r="N102" s="24">
        <v>48</v>
      </c>
      <c r="O102" s="24">
        <v>10</v>
      </c>
      <c r="P102" s="24">
        <v>9</v>
      </c>
      <c r="Q102" s="24">
        <v>7</v>
      </c>
      <c r="R102" s="24">
        <v>10</v>
      </c>
      <c r="S102" s="35">
        <f t="shared" si="24"/>
        <v>0.9</v>
      </c>
      <c r="T102" s="36">
        <v>18</v>
      </c>
      <c r="U102" s="36">
        <v>15</v>
      </c>
      <c r="V102" s="36">
        <f t="shared" si="25"/>
        <v>33</v>
      </c>
      <c r="W102" s="24">
        <f t="shared" si="36"/>
        <v>1</v>
      </c>
      <c r="X102" s="24">
        <f t="shared" si="37"/>
        <v>1</v>
      </c>
      <c r="Y102" s="24">
        <f t="shared" si="28"/>
        <v>1</v>
      </c>
      <c r="Z102" s="24">
        <f t="shared" si="38"/>
        <v>1</v>
      </c>
      <c r="AA102" s="24">
        <f t="shared" si="39"/>
        <v>1</v>
      </c>
      <c r="AB102" s="24">
        <f t="shared" si="40"/>
        <v>4</v>
      </c>
      <c r="AC102" s="37">
        <f t="shared" si="32"/>
        <v>8.2600000000000016</v>
      </c>
      <c r="AD102" s="35">
        <f t="shared" si="33"/>
        <v>8.5445329471397553</v>
      </c>
      <c r="AE102" s="36">
        <v>8.5</v>
      </c>
      <c r="AG102" s="24">
        <f t="shared" si="34"/>
        <v>1</v>
      </c>
      <c r="AH102" s="24">
        <f t="shared" si="35"/>
        <v>1</v>
      </c>
      <c r="AJ102" s="24">
        <v>8.5</v>
      </c>
    </row>
    <row r="103" spans="1:36" s="17" customFormat="1" x14ac:dyDescent="0.35">
      <c r="A103" s="3" t="s">
        <v>142</v>
      </c>
      <c r="B103" s="3">
        <v>84</v>
      </c>
      <c r="C103" s="3">
        <v>151281</v>
      </c>
      <c r="D103" s="22"/>
      <c r="E103" s="3">
        <v>7.5</v>
      </c>
      <c r="F103" s="3">
        <v>10</v>
      </c>
      <c r="G103" s="3">
        <v>10</v>
      </c>
      <c r="H103" s="3">
        <v>10</v>
      </c>
      <c r="I103" s="3">
        <v>8</v>
      </c>
      <c r="J103" s="6">
        <f t="shared" si="23"/>
        <v>0.91</v>
      </c>
      <c r="K103" s="5">
        <v>20</v>
      </c>
      <c r="L103" s="5">
        <v>19</v>
      </c>
      <c r="M103" s="5">
        <f t="shared" si="21"/>
        <v>39</v>
      </c>
      <c r="N103" s="3">
        <v>84</v>
      </c>
      <c r="O103" s="3">
        <v>10</v>
      </c>
      <c r="P103" s="3">
        <v>10</v>
      </c>
      <c r="Q103" s="3">
        <v>8</v>
      </c>
      <c r="R103" s="3">
        <v>9</v>
      </c>
      <c r="S103" s="6">
        <f t="shared" si="24"/>
        <v>0.92500000000000004</v>
      </c>
      <c r="T103" s="5">
        <v>18</v>
      </c>
      <c r="U103" s="5">
        <v>9</v>
      </c>
      <c r="V103" s="5">
        <f t="shared" si="25"/>
        <v>27</v>
      </c>
      <c r="W103">
        <f t="shared" si="36"/>
        <v>1</v>
      </c>
      <c r="X103">
        <f t="shared" si="37"/>
        <v>1</v>
      </c>
      <c r="Y103">
        <f t="shared" si="28"/>
        <v>1</v>
      </c>
      <c r="Z103">
        <f t="shared" si="38"/>
        <v>1</v>
      </c>
      <c r="AA103">
        <f t="shared" si="39"/>
        <v>1</v>
      </c>
      <c r="AB103">
        <f t="shared" si="40"/>
        <v>4</v>
      </c>
      <c r="AC103" s="8">
        <f t="shared" si="32"/>
        <v>8.4349999999999987</v>
      </c>
      <c r="AD103" s="9">
        <f t="shared" si="33"/>
        <v>8.7255611875452548</v>
      </c>
      <c r="AE103" s="7">
        <v>9</v>
      </c>
      <c r="AF103">
        <v>24</v>
      </c>
      <c r="AG103">
        <f t="shared" si="34"/>
        <v>1</v>
      </c>
      <c r="AH103">
        <f t="shared" si="35"/>
        <v>1</v>
      </c>
    </row>
    <row r="104" spans="1:36" x14ac:dyDescent="0.35">
      <c r="A104" s="3" t="s">
        <v>51</v>
      </c>
      <c r="B104" s="3">
        <v>26</v>
      </c>
      <c r="C104" s="3">
        <v>151633</v>
      </c>
      <c r="D104" s="22">
        <v>1</v>
      </c>
      <c r="E104" s="3">
        <v>10</v>
      </c>
      <c r="F104" s="3">
        <v>10</v>
      </c>
      <c r="G104" s="3">
        <v>10</v>
      </c>
      <c r="H104" s="3">
        <v>10</v>
      </c>
      <c r="I104" s="3">
        <v>9</v>
      </c>
      <c r="J104" s="6">
        <f t="shared" si="23"/>
        <v>0.98</v>
      </c>
      <c r="K104" s="5">
        <v>2</v>
      </c>
      <c r="L104" s="5">
        <v>1</v>
      </c>
      <c r="M104" s="5">
        <f t="shared" si="21"/>
        <v>3</v>
      </c>
      <c r="N104" s="3">
        <v>26</v>
      </c>
      <c r="O104" s="3">
        <v>10</v>
      </c>
      <c r="P104" s="3">
        <v>10</v>
      </c>
      <c r="Q104" s="3">
        <v>10</v>
      </c>
      <c r="R104" s="3">
        <v>10</v>
      </c>
      <c r="S104" s="6">
        <f t="shared" si="24"/>
        <v>1</v>
      </c>
      <c r="T104" s="5">
        <v>2</v>
      </c>
      <c r="U104" s="5">
        <v>7</v>
      </c>
      <c r="V104" s="5">
        <f t="shared" si="25"/>
        <v>9</v>
      </c>
      <c r="W104">
        <f t="shared" si="36"/>
        <v>0</v>
      </c>
      <c r="X104">
        <f t="shared" si="37"/>
        <v>1</v>
      </c>
      <c r="Y104">
        <f t="shared" si="28"/>
        <v>0</v>
      </c>
      <c r="Z104">
        <f t="shared" si="38"/>
        <v>1</v>
      </c>
      <c r="AA104">
        <f t="shared" si="39"/>
        <v>0</v>
      </c>
      <c r="AB104">
        <f t="shared" si="40"/>
        <v>2</v>
      </c>
      <c r="AC104" s="8">
        <f t="shared" si="32"/>
        <v>3.8620000000000001</v>
      </c>
      <c r="AD104" s="9">
        <f t="shared" si="33"/>
        <v>0</v>
      </c>
      <c r="AG104">
        <f t="shared" si="34"/>
        <v>0</v>
      </c>
      <c r="AH104">
        <f t="shared" si="35"/>
        <v>0</v>
      </c>
    </row>
    <row r="105" spans="1:36" x14ac:dyDescent="0.35">
      <c r="A105" s="3" t="s">
        <v>239</v>
      </c>
      <c r="C105" s="3">
        <v>151261</v>
      </c>
      <c r="D105" s="22"/>
      <c r="J105" s="6">
        <f t="shared" si="23"/>
        <v>0</v>
      </c>
      <c r="K105" s="5">
        <v>12</v>
      </c>
      <c r="L105" s="5">
        <v>0</v>
      </c>
      <c r="M105" s="5">
        <f t="shared" si="21"/>
        <v>12</v>
      </c>
      <c r="S105" s="6">
        <f t="shared" si="24"/>
        <v>0</v>
      </c>
      <c r="V105" s="5">
        <f t="shared" si="25"/>
        <v>0</v>
      </c>
      <c r="W105">
        <f t="shared" si="36"/>
        <v>0</v>
      </c>
      <c r="X105">
        <f t="shared" si="37"/>
        <v>0</v>
      </c>
      <c r="Y105">
        <f t="shared" si="28"/>
        <v>0</v>
      </c>
      <c r="Z105">
        <f t="shared" si="38"/>
        <v>0</v>
      </c>
      <c r="AA105">
        <f t="shared" si="39"/>
        <v>0</v>
      </c>
      <c r="AB105">
        <f t="shared" si="40"/>
        <v>0</v>
      </c>
      <c r="AC105" s="8">
        <f t="shared" si="32"/>
        <v>1.2</v>
      </c>
      <c r="AD105" s="9">
        <f t="shared" si="33"/>
        <v>0</v>
      </c>
      <c r="AG105">
        <f t="shared" si="34"/>
        <v>0</v>
      </c>
      <c r="AH105">
        <f t="shared" si="35"/>
        <v>0</v>
      </c>
    </row>
    <row r="106" spans="1:36" x14ac:dyDescent="0.35">
      <c r="A106" s="3" t="s">
        <v>193</v>
      </c>
      <c r="B106" s="3">
        <v>120</v>
      </c>
      <c r="C106" s="3">
        <v>151213</v>
      </c>
      <c r="D106" s="22"/>
      <c r="E106" s="3">
        <v>2.5</v>
      </c>
      <c r="F106" s="3">
        <v>10</v>
      </c>
      <c r="H106" s="3">
        <v>8</v>
      </c>
      <c r="I106" s="3">
        <v>8</v>
      </c>
      <c r="J106" s="6">
        <f t="shared" si="23"/>
        <v>0.56999999999999995</v>
      </c>
      <c r="K106" s="5">
        <v>3</v>
      </c>
      <c r="L106" s="5">
        <v>1</v>
      </c>
      <c r="M106" s="5">
        <f t="shared" si="21"/>
        <v>4</v>
      </c>
      <c r="N106" s="3">
        <v>120</v>
      </c>
      <c r="O106" s="3">
        <v>10</v>
      </c>
      <c r="P106" s="3">
        <v>0</v>
      </c>
      <c r="Q106" s="3">
        <v>7</v>
      </c>
      <c r="R106" s="3">
        <v>0</v>
      </c>
      <c r="S106" s="6">
        <f t="shared" si="24"/>
        <v>0.42499999999999999</v>
      </c>
      <c r="V106" s="5">
        <f t="shared" si="25"/>
        <v>0</v>
      </c>
      <c r="W106">
        <f t="shared" si="36"/>
        <v>0</v>
      </c>
      <c r="X106">
        <f t="shared" si="37"/>
        <v>1</v>
      </c>
      <c r="Y106">
        <f t="shared" si="28"/>
        <v>0</v>
      </c>
      <c r="Z106">
        <f t="shared" si="38"/>
        <v>0</v>
      </c>
      <c r="AA106">
        <f t="shared" si="39"/>
        <v>0</v>
      </c>
      <c r="AB106">
        <f t="shared" si="40"/>
        <v>1</v>
      </c>
      <c r="AC106" s="8">
        <f t="shared" si="32"/>
        <v>1.395</v>
      </c>
      <c r="AD106" s="9">
        <f t="shared" si="33"/>
        <v>0</v>
      </c>
      <c r="AG106">
        <f t="shared" si="34"/>
        <v>0</v>
      </c>
      <c r="AH106">
        <f t="shared" si="35"/>
        <v>0</v>
      </c>
    </row>
    <row r="107" spans="1:36" s="24" customFormat="1" x14ac:dyDescent="0.35">
      <c r="A107" s="24" t="s">
        <v>63</v>
      </c>
      <c r="B107" s="24">
        <v>33</v>
      </c>
      <c r="C107" s="24">
        <v>151543</v>
      </c>
      <c r="D107" s="34">
        <v>1</v>
      </c>
      <c r="E107" s="24">
        <v>10</v>
      </c>
      <c r="F107" s="24">
        <v>10</v>
      </c>
      <c r="G107" s="24">
        <v>10</v>
      </c>
      <c r="H107" s="24">
        <v>10</v>
      </c>
      <c r="I107" s="24">
        <v>9</v>
      </c>
      <c r="J107" s="35">
        <f t="shared" si="23"/>
        <v>0.98</v>
      </c>
      <c r="K107" s="36">
        <v>15</v>
      </c>
      <c r="L107" s="36">
        <v>12</v>
      </c>
      <c r="M107" s="36">
        <f t="shared" si="21"/>
        <v>27</v>
      </c>
      <c r="N107" s="24">
        <v>33</v>
      </c>
      <c r="O107" s="24">
        <v>10</v>
      </c>
      <c r="P107" s="24">
        <v>10</v>
      </c>
      <c r="Q107" s="24">
        <v>10</v>
      </c>
      <c r="R107" s="24">
        <v>10</v>
      </c>
      <c r="S107" s="35">
        <f t="shared" si="24"/>
        <v>1</v>
      </c>
      <c r="T107" s="36">
        <v>12</v>
      </c>
      <c r="U107" s="36">
        <v>10</v>
      </c>
      <c r="V107" s="36">
        <f t="shared" si="25"/>
        <v>22</v>
      </c>
      <c r="W107" s="24">
        <f t="shared" si="36"/>
        <v>1</v>
      </c>
      <c r="X107" s="24">
        <f t="shared" si="37"/>
        <v>1</v>
      </c>
      <c r="Y107" s="24">
        <f t="shared" si="28"/>
        <v>1</v>
      </c>
      <c r="Z107" s="24">
        <f t="shared" si="38"/>
        <v>1</v>
      </c>
      <c r="AA107" s="24">
        <f t="shared" si="39"/>
        <v>1</v>
      </c>
      <c r="AB107" s="24">
        <f t="shared" si="40"/>
        <v>4</v>
      </c>
      <c r="AC107" s="37">
        <f t="shared" si="32"/>
        <v>7.1920000000000002</v>
      </c>
      <c r="AD107" s="35">
        <f t="shared" si="33"/>
        <v>7.4397434571221668</v>
      </c>
      <c r="AE107" s="36">
        <v>7.5</v>
      </c>
      <c r="AG107" s="24">
        <f t="shared" si="34"/>
        <v>1</v>
      </c>
      <c r="AH107" s="24">
        <f t="shared" si="35"/>
        <v>1</v>
      </c>
      <c r="AJ107" s="24">
        <v>7.5</v>
      </c>
    </row>
    <row r="108" spans="1:36" s="11" customFormat="1" x14ac:dyDescent="0.35">
      <c r="A108" s="11" t="s">
        <v>59</v>
      </c>
      <c r="B108" s="11">
        <v>31</v>
      </c>
      <c r="C108" s="11">
        <v>151551</v>
      </c>
      <c r="D108" s="22">
        <v>0.5</v>
      </c>
      <c r="E108" s="11">
        <v>7.5</v>
      </c>
      <c r="F108" s="11">
        <v>9</v>
      </c>
      <c r="G108" s="11">
        <v>7</v>
      </c>
      <c r="H108" s="11">
        <v>10</v>
      </c>
      <c r="I108" s="11">
        <v>8</v>
      </c>
      <c r="J108" s="12">
        <f t="shared" si="23"/>
        <v>0.83</v>
      </c>
      <c r="K108" s="13">
        <v>15</v>
      </c>
      <c r="L108" s="13">
        <v>11</v>
      </c>
      <c r="M108" s="5">
        <f t="shared" si="21"/>
        <v>26</v>
      </c>
      <c r="N108" s="11">
        <v>31</v>
      </c>
      <c r="O108" s="11">
        <v>10</v>
      </c>
      <c r="P108" s="11">
        <v>9</v>
      </c>
      <c r="Q108" s="11">
        <v>10</v>
      </c>
      <c r="R108" s="11">
        <v>10</v>
      </c>
      <c r="S108" s="12">
        <f t="shared" si="24"/>
        <v>0.97499999999999998</v>
      </c>
      <c r="T108" s="13">
        <v>14</v>
      </c>
      <c r="U108" s="13">
        <v>15</v>
      </c>
      <c r="V108" s="13">
        <f t="shared" si="25"/>
        <v>29</v>
      </c>
      <c r="W108" s="11">
        <f t="shared" si="36"/>
        <v>1</v>
      </c>
      <c r="X108" s="11">
        <f t="shared" si="37"/>
        <v>1</v>
      </c>
      <c r="Y108" s="11">
        <f t="shared" si="28"/>
        <v>1</v>
      </c>
      <c r="Z108" s="11">
        <f t="shared" si="38"/>
        <v>1</v>
      </c>
      <c r="AA108" s="11">
        <f t="shared" si="39"/>
        <v>1</v>
      </c>
      <c r="AB108" s="11">
        <f t="shared" si="40"/>
        <v>4</v>
      </c>
      <c r="AC108" s="14">
        <f t="shared" si="32"/>
        <v>7.0744999999999996</v>
      </c>
      <c r="AD108" s="12">
        <f t="shared" si="33"/>
        <v>7.3181959242784709</v>
      </c>
      <c r="AE108" s="26">
        <v>7.5</v>
      </c>
      <c r="AF108" s="29" t="s">
        <v>286</v>
      </c>
      <c r="AG108" s="11">
        <f t="shared" si="34"/>
        <v>1</v>
      </c>
      <c r="AH108">
        <f t="shared" si="35"/>
        <v>1</v>
      </c>
    </row>
    <row r="109" spans="1:36" s="17" customFormat="1" x14ac:dyDescent="0.35">
      <c r="A109" s="17" t="s">
        <v>160</v>
      </c>
      <c r="B109" s="17">
        <v>96</v>
      </c>
      <c r="C109" s="17">
        <v>151072</v>
      </c>
      <c r="D109" s="22"/>
      <c r="E109" s="17">
        <v>10</v>
      </c>
      <c r="F109" s="17">
        <v>10</v>
      </c>
      <c r="G109" s="17">
        <v>10</v>
      </c>
      <c r="H109" s="17">
        <v>10</v>
      </c>
      <c r="I109" s="17">
        <v>9</v>
      </c>
      <c r="J109" s="12">
        <f t="shared" si="23"/>
        <v>0.98</v>
      </c>
      <c r="K109" s="13">
        <v>9</v>
      </c>
      <c r="L109" s="13">
        <v>13</v>
      </c>
      <c r="M109" s="5">
        <f t="shared" si="21"/>
        <v>22</v>
      </c>
      <c r="N109" s="17">
        <v>96</v>
      </c>
      <c r="O109" s="17">
        <v>10</v>
      </c>
      <c r="P109" s="17">
        <v>10</v>
      </c>
      <c r="Q109" s="17">
        <v>9</v>
      </c>
      <c r="R109" s="17">
        <v>10</v>
      </c>
      <c r="S109" s="12">
        <f t="shared" si="24"/>
        <v>0.97499999999999998</v>
      </c>
      <c r="T109" s="13">
        <v>3</v>
      </c>
      <c r="U109" s="13">
        <v>12</v>
      </c>
      <c r="V109" s="13">
        <f t="shared" si="25"/>
        <v>15</v>
      </c>
      <c r="W109" s="17">
        <f t="shared" si="36"/>
        <v>1</v>
      </c>
      <c r="X109" s="17">
        <f t="shared" si="37"/>
        <v>1</v>
      </c>
      <c r="Y109" s="17">
        <f t="shared" si="28"/>
        <v>1</v>
      </c>
      <c r="Z109" s="17">
        <f t="shared" si="38"/>
        <v>1</v>
      </c>
      <c r="AA109" s="17">
        <f t="shared" si="39"/>
        <v>1</v>
      </c>
      <c r="AB109" s="17">
        <f t="shared" si="40"/>
        <v>4</v>
      </c>
      <c r="AC109" s="18">
        <f t="shared" si="32"/>
        <v>5.6550000000000002</v>
      </c>
      <c r="AD109" s="12">
        <f t="shared" si="33"/>
        <v>5.849798282817833</v>
      </c>
      <c r="AE109" s="26">
        <v>6</v>
      </c>
      <c r="AF109" s="30" t="s">
        <v>287</v>
      </c>
      <c r="AG109" s="17">
        <f t="shared" si="34"/>
        <v>1</v>
      </c>
      <c r="AH109">
        <f t="shared" si="35"/>
        <v>1</v>
      </c>
    </row>
    <row r="110" spans="1:36" s="24" customFormat="1" x14ac:dyDescent="0.35">
      <c r="A110" s="24" t="s">
        <v>73</v>
      </c>
      <c r="B110" s="24">
        <v>42</v>
      </c>
      <c r="C110" s="24">
        <v>151398</v>
      </c>
      <c r="D110" s="34"/>
      <c r="E110" s="24">
        <v>7.5</v>
      </c>
      <c r="F110" s="24">
        <v>10</v>
      </c>
      <c r="G110" s="24">
        <v>7</v>
      </c>
      <c r="H110" s="24">
        <v>9</v>
      </c>
      <c r="I110" s="24">
        <v>8</v>
      </c>
      <c r="J110" s="35">
        <f t="shared" si="23"/>
        <v>0.83</v>
      </c>
      <c r="K110" s="36">
        <v>2</v>
      </c>
      <c r="L110" s="36">
        <v>18</v>
      </c>
      <c r="M110" s="36">
        <f t="shared" si="21"/>
        <v>20</v>
      </c>
      <c r="N110" s="24">
        <v>42</v>
      </c>
      <c r="O110" s="24">
        <v>10</v>
      </c>
      <c r="P110" s="24">
        <v>10</v>
      </c>
      <c r="Q110" s="24">
        <v>9</v>
      </c>
      <c r="R110" s="24">
        <v>9</v>
      </c>
      <c r="S110" s="35">
        <f t="shared" si="24"/>
        <v>0.95</v>
      </c>
      <c r="T110" s="36">
        <v>13</v>
      </c>
      <c r="U110" s="36">
        <v>5</v>
      </c>
      <c r="V110" s="36">
        <f t="shared" si="25"/>
        <v>18</v>
      </c>
      <c r="W110" s="24">
        <f t="shared" si="36"/>
        <v>1</v>
      </c>
      <c r="X110" s="24">
        <f t="shared" si="37"/>
        <v>1</v>
      </c>
      <c r="Y110" s="24">
        <f t="shared" si="28"/>
        <v>1</v>
      </c>
      <c r="Z110" s="24">
        <f t="shared" si="38"/>
        <v>1</v>
      </c>
      <c r="AA110" s="24">
        <f t="shared" si="39"/>
        <v>1</v>
      </c>
      <c r="AB110" s="24">
        <f t="shared" si="40"/>
        <v>4</v>
      </c>
      <c r="AC110" s="37">
        <f t="shared" si="32"/>
        <v>5.58</v>
      </c>
      <c r="AD110" s="35">
        <f t="shared" si="33"/>
        <v>5.7722147512154738</v>
      </c>
      <c r="AE110" s="36">
        <v>6</v>
      </c>
      <c r="AG110" s="24">
        <f t="shared" si="34"/>
        <v>1</v>
      </c>
      <c r="AH110" s="24">
        <f t="shared" si="35"/>
        <v>1</v>
      </c>
      <c r="AJ110" s="24">
        <v>6</v>
      </c>
    </row>
    <row r="111" spans="1:36" s="24" customFormat="1" x14ac:dyDescent="0.35">
      <c r="A111" s="24" t="s">
        <v>155</v>
      </c>
      <c r="B111" s="24">
        <v>93</v>
      </c>
      <c r="C111" s="24">
        <v>151417</v>
      </c>
      <c r="D111" s="34"/>
      <c r="E111" s="24">
        <v>10</v>
      </c>
      <c r="F111" s="24">
        <v>10</v>
      </c>
      <c r="G111" s="24">
        <v>8</v>
      </c>
      <c r="H111" s="24">
        <v>9</v>
      </c>
      <c r="I111" s="24">
        <v>9</v>
      </c>
      <c r="J111" s="35">
        <f t="shared" si="23"/>
        <v>0.92</v>
      </c>
      <c r="K111" s="36">
        <v>15</v>
      </c>
      <c r="L111" s="36">
        <v>16</v>
      </c>
      <c r="M111" s="36">
        <f t="shared" si="21"/>
        <v>31</v>
      </c>
      <c r="N111" s="24">
        <v>93</v>
      </c>
      <c r="O111" s="24">
        <v>10</v>
      </c>
      <c r="P111" s="24">
        <v>10</v>
      </c>
      <c r="Q111" s="24">
        <v>10</v>
      </c>
      <c r="R111" s="24">
        <v>10</v>
      </c>
      <c r="S111" s="35">
        <f t="shared" si="24"/>
        <v>1</v>
      </c>
      <c r="T111" s="36">
        <v>15</v>
      </c>
      <c r="U111" s="36">
        <v>11</v>
      </c>
      <c r="V111" s="36">
        <f t="shared" si="25"/>
        <v>26</v>
      </c>
      <c r="W111" s="24">
        <f t="shared" si="36"/>
        <v>1</v>
      </c>
      <c r="X111" s="24">
        <f t="shared" si="37"/>
        <v>1</v>
      </c>
      <c r="Y111" s="24">
        <f t="shared" si="28"/>
        <v>1</v>
      </c>
      <c r="Z111" s="24">
        <f t="shared" si="38"/>
        <v>1</v>
      </c>
      <c r="AA111" s="24">
        <f t="shared" si="39"/>
        <v>1</v>
      </c>
      <c r="AB111" s="24">
        <f t="shared" si="40"/>
        <v>4</v>
      </c>
      <c r="AC111" s="37">
        <f t="shared" si="32"/>
        <v>7.620000000000001</v>
      </c>
      <c r="AD111" s="35">
        <f t="shared" si="33"/>
        <v>7.8824868107996284</v>
      </c>
      <c r="AE111" s="36">
        <v>8</v>
      </c>
      <c r="AG111" s="24">
        <f t="shared" si="34"/>
        <v>1</v>
      </c>
      <c r="AH111" s="24">
        <f t="shared" si="35"/>
        <v>1</v>
      </c>
      <c r="AJ111" s="24">
        <v>8</v>
      </c>
    </row>
    <row r="112" spans="1:36" s="24" customFormat="1" x14ac:dyDescent="0.35">
      <c r="A112" s="24" t="s">
        <v>131</v>
      </c>
      <c r="B112" s="24">
        <v>76</v>
      </c>
      <c r="C112" s="24">
        <v>151487</v>
      </c>
      <c r="D112" s="34"/>
      <c r="E112" s="24">
        <v>10</v>
      </c>
      <c r="F112" s="24">
        <v>10</v>
      </c>
      <c r="G112" s="24">
        <v>10</v>
      </c>
      <c r="H112" s="24">
        <v>10</v>
      </c>
      <c r="I112" s="24">
        <v>9</v>
      </c>
      <c r="J112" s="35">
        <f t="shared" si="23"/>
        <v>0.98</v>
      </c>
      <c r="K112" s="36">
        <v>14</v>
      </c>
      <c r="L112" s="36">
        <v>17</v>
      </c>
      <c r="M112" s="36">
        <f t="shared" si="21"/>
        <v>31</v>
      </c>
      <c r="N112" s="24">
        <v>76</v>
      </c>
      <c r="O112" s="24">
        <v>10</v>
      </c>
      <c r="P112" s="24">
        <v>10</v>
      </c>
      <c r="Q112" s="24">
        <v>10</v>
      </c>
      <c r="R112" s="24">
        <v>10</v>
      </c>
      <c r="S112" s="35">
        <f t="shared" si="24"/>
        <v>1</v>
      </c>
      <c r="T112" s="36">
        <v>18</v>
      </c>
      <c r="U112" s="36">
        <v>14</v>
      </c>
      <c r="V112" s="36">
        <f t="shared" si="25"/>
        <v>32</v>
      </c>
      <c r="W112" s="24">
        <f t="shared" si="36"/>
        <v>1</v>
      </c>
      <c r="X112" s="24">
        <f t="shared" si="37"/>
        <v>1</v>
      </c>
      <c r="Y112" s="24">
        <f t="shared" si="28"/>
        <v>1</v>
      </c>
      <c r="Z112" s="24">
        <f t="shared" si="38"/>
        <v>1</v>
      </c>
      <c r="AA112" s="24">
        <f t="shared" si="39"/>
        <v>1</v>
      </c>
      <c r="AB112" s="24">
        <f t="shared" si="40"/>
        <v>4</v>
      </c>
      <c r="AC112" s="37">
        <f t="shared" si="32"/>
        <v>8.2800000000000011</v>
      </c>
      <c r="AD112" s="35">
        <f t="shared" si="33"/>
        <v>8.5652218889003819</v>
      </c>
      <c r="AE112" s="36">
        <v>8.5</v>
      </c>
      <c r="AG112" s="24">
        <f t="shared" si="34"/>
        <v>1</v>
      </c>
      <c r="AH112" s="24">
        <f t="shared" si="35"/>
        <v>1</v>
      </c>
      <c r="AJ112" s="24">
        <v>8.5</v>
      </c>
    </row>
    <row r="113" spans="1:36" x14ac:dyDescent="0.35">
      <c r="A113" s="3" t="s">
        <v>132</v>
      </c>
      <c r="B113" s="3">
        <v>77</v>
      </c>
      <c r="C113" s="3">
        <v>151297</v>
      </c>
      <c r="D113" s="22"/>
      <c r="F113" s="3">
        <v>7</v>
      </c>
      <c r="G113" s="3">
        <v>10</v>
      </c>
      <c r="H113" s="3">
        <v>10</v>
      </c>
      <c r="I113" s="3">
        <v>0</v>
      </c>
      <c r="J113" s="6">
        <f t="shared" si="23"/>
        <v>0.54</v>
      </c>
      <c r="K113" s="5">
        <v>18</v>
      </c>
      <c r="L113" s="5">
        <v>18</v>
      </c>
      <c r="M113" s="5">
        <f t="shared" si="21"/>
        <v>36</v>
      </c>
      <c r="N113" s="3">
        <v>77</v>
      </c>
      <c r="O113" s="3">
        <v>10</v>
      </c>
      <c r="P113" s="3">
        <v>10</v>
      </c>
      <c r="Q113" s="3">
        <v>8</v>
      </c>
      <c r="R113" s="3">
        <v>10</v>
      </c>
      <c r="S113" s="6">
        <f t="shared" si="24"/>
        <v>0.95</v>
      </c>
      <c r="T113" s="5">
        <v>17</v>
      </c>
      <c r="U113" s="5">
        <v>18</v>
      </c>
      <c r="V113" s="5">
        <f t="shared" si="25"/>
        <v>35</v>
      </c>
      <c r="W113">
        <f t="shared" si="36"/>
        <v>1</v>
      </c>
      <c r="X113">
        <f t="shared" si="37"/>
        <v>1</v>
      </c>
      <c r="Y113">
        <f t="shared" si="28"/>
        <v>1</v>
      </c>
      <c r="Z113">
        <f t="shared" si="38"/>
        <v>1</v>
      </c>
      <c r="AA113">
        <f t="shared" si="39"/>
        <v>1</v>
      </c>
      <c r="AB113">
        <f t="shared" si="40"/>
        <v>4</v>
      </c>
      <c r="AC113" s="8">
        <f t="shared" si="32"/>
        <v>8.59</v>
      </c>
      <c r="AD113" s="9">
        <f t="shared" si="33"/>
        <v>8.8859004861901312</v>
      </c>
      <c r="AE113" s="7">
        <v>9</v>
      </c>
      <c r="AF113">
        <v>25</v>
      </c>
      <c r="AG113">
        <f t="shared" si="34"/>
        <v>1</v>
      </c>
      <c r="AH113">
        <f t="shared" si="35"/>
        <v>1</v>
      </c>
    </row>
    <row r="114" spans="1:36" s="11" customFormat="1" x14ac:dyDescent="0.35">
      <c r="A114" s="11" t="s">
        <v>70</v>
      </c>
      <c r="B114" s="11">
        <v>39</v>
      </c>
      <c r="C114" s="11">
        <v>151216</v>
      </c>
      <c r="D114" s="22"/>
      <c r="E114" s="11">
        <v>10</v>
      </c>
      <c r="F114" s="11">
        <v>9</v>
      </c>
      <c r="G114" s="11">
        <v>0</v>
      </c>
      <c r="H114" s="11">
        <v>8</v>
      </c>
      <c r="I114" s="11">
        <v>9</v>
      </c>
      <c r="J114" s="12">
        <f t="shared" si="23"/>
        <v>0.72</v>
      </c>
      <c r="K114" s="13">
        <v>15</v>
      </c>
      <c r="L114" s="13">
        <v>12</v>
      </c>
      <c r="M114" s="5">
        <f t="shared" si="21"/>
        <v>27</v>
      </c>
      <c r="N114" s="11">
        <v>39</v>
      </c>
      <c r="O114" s="11">
        <v>10</v>
      </c>
      <c r="P114" s="11">
        <v>10</v>
      </c>
      <c r="Q114" s="11">
        <v>9</v>
      </c>
      <c r="R114" s="11">
        <v>10</v>
      </c>
      <c r="S114" s="12">
        <f t="shared" si="24"/>
        <v>0.97499999999999998</v>
      </c>
      <c r="T114" s="13">
        <v>18</v>
      </c>
      <c r="U114" s="13">
        <v>19</v>
      </c>
      <c r="V114" s="13">
        <f t="shared" si="25"/>
        <v>37</v>
      </c>
      <c r="W114" s="11">
        <f t="shared" si="36"/>
        <v>1</v>
      </c>
      <c r="X114" s="11">
        <f t="shared" si="37"/>
        <v>1</v>
      </c>
      <c r="Y114" s="11">
        <f t="shared" si="28"/>
        <v>1</v>
      </c>
      <c r="Z114" s="11">
        <f t="shared" si="38"/>
        <v>1</v>
      </c>
      <c r="AA114" s="11">
        <f t="shared" si="39"/>
        <v>1</v>
      </c>
      <c r="AB114" s="11">
        <f t="shared" si="40"/>
        <v>4</v>
      </c>
      <c r="AC114" s="14">
        <f t="shared" si="32"/>
        <v>8.0949999999999989</v>
      </c>
      <c r="AD114" s="12">
        <f t="shared" si="33"/>
        <v>8.3738491776145629</v>
      </c>
      <c r="AE114" s="26">
        <v>8.5</v>
      </c>
      <c r="AF114" s="29" t="s">
        <v>288</v>
      </c>
      <c r="AG114" s="11">
        <f t="shared" si="34"/>
        <v>1</v>
      </c>
      <c r="AH114">
        <f t="shared" si="35"/>
        <v>1</v>
      </c>
    </row>
    <row r="115" spans="1:36" x14ac:dyDescent="0.35">
      <c r="A115" s="3" t="s">
        <v>28</v>
      </c>
      <c r="B115" s="3">
        <v>12</v>
      </c>
      <c r="C115" s="3">
        <v>151396</v>
      </c>
      <c r="D115" s="22"/>
      <c r="E115" s="3">
        <v>10</v>
      </c>
      <c r="F115" s="3">
        <v>10</v>
      </c>
      <c r="G115" s="3">
        <v>10</v>
      </c>
      <c r="H115" s="3">
        <v>10</v>
      </c>
      <c r="I115" s="3">
        <v>9</v>
      </c>
      <c r="J115" s="6">
        <f t="shared" si="23"/>
        <v>0.98</v>
      </c>
      <c r="K115" s="5">
        <v>15</v>
      </c>
      <c r="L115" s="5">
        <v>5</v>
      </c>
      <c r="M115" s="5">
        <f t="shared" si="21"/>
        <v>20</v>
      </c>
      <c r="N115" s="3">
        <v>12</v>
      </c>
      <c r="O115" s="3">
        <v>10</v>
      </c>
      <c r="P115" s="3">
        <v>10</v>
      </c>
      <c r="Q115" s="3">
        <v>10</v>
      </c>
      <c r="R115" s="3">
        <v>10</v>
      </c>
      <c r="S115" s="6">
        <f t="shared" si="24"/>
        <v>1</v>
      </c>
      <c r="T115" s="5">
        <v>18</v>
      </c>
      <c r="U115" s="5">
        <v>19</v>
      </c>
      <c r="V115" s="5">
        <f t="shared" si="25"/>
        <v>37</v>
      </c>
      <c r="W115">
        <f t="shared" ref="W115:W146" si="41">IF(V115&lt;15,0,1)</f>
        <v>1</v>
      </c>
      <c r="X115">
        <f t="shared" ref="X115:X146" si="42">IF(J115&lt;0.5,0,1)</f>
        <v>1</v>
      </c>
      <c r="Y115">
        <f t="shared" si="28"/>
        <v>1</v>
      </c>
      <c r="Z115">
        <f t="shared" ref="Z115:Z146" si="43">IF(S115&lt;0.5,0,1)</f>
        <v>1</v>
      </c>
      <c r="AA115">
        <f t="shared" ref="AA115:AA146" si="44">IF(V115&lt;15,0,1)</f>
        <v>1</v>
      </c>
      <c r="AB115">
        <f t="shared" ref="AB115:AB146" si="45">SUM(X115:AA115)</f>
        <v>4</v>
      </c>
      <c r="AC115" s="8">
        <f t="shared" si="32"/>
        <v>7.68</v>
      </c>
      <c r="AD115" s="9">
        <f t="shared" si="33"/>
        <v>7.9445536360815128</v>
      </c>
      <c r="AE115" s="7">
        <v>8</v>
      </c>
      <c r="AF115">
        <v>26</v>
      </c>
      <c r="AG115">
        <f t="shared" si="34"/>
        <v>1</v>
      </c>
      <c r="AH115">
        <f t="shared" si="35"/>
        <v>1</v>
      </c>
    </row>
    <row r="116" spans="1:36" s="19" customFormat="1" x14ac:dyDescent="0.35">
      <c r="A116" s="11" t="s">
        <v>139</v>
      </c>
      <c r="B116" s="11">
        <v>82</v>
      </c>
      <c r="C116" s="11">
        <v>151444</v>
      </c>
      <c r="D116" s="20"/>
      <c r="E116" s="11">
        <v>10</v>
      </c>
      <c r="F116" s="11">
        <v>10</v>
      </c>
      <c r="G116" s="11">
        <v>5</v>
      </c>
      <c r="H116" s="11">
        <v>5</v>
      </c>
      <c r="I116" s="11">
        <v>9</v>
      </c>
      <c r="J116" s="12">
        <f t="shared" si="23"/>
        <v>0.78</v>
      </c>
      <c r="K116" s="13"/>
      <c r="L116" s="13"/>
      <c r="M116" s="5">
        <f t="shared" si="21"/>
        <v>0</v>
      </c>
      <c r="N116" s="11">
        <v>82</v>
      </c>
      <c r="O116" s="11">
        <v>10</v>
      </c>
      <c r="P116" s="11">
        <v>10</v>
      </c>
      <c r="Q116" s="11">
        <v>10</v>
      </c>
      <c r="R116" s="11">
        <v>10</v>
      </c>
      <c r="S116" s="12">
        <f t="shared" si="24"/>
        <v>1</v>
      </c>
      <c r="T116" s="13"/>
      <c r="U116" s="13"/>
      <c r="V116" s="13">
        <f t="shared" si="25"/>
        <v>0</v>
      </c>
      <c r="W116" s="11">
        <f t="shared" si="41"/>
        <v>0</v>
      </c>
      <c r="X116" s="11">
        <f t="shared" si="42"/>
        <v>1</v>
      </c>
      <c r="Y116" s="11">
        <f t="shared" si="28"/>
        <v>0</v>
      </c>
      <c r="Z116" s="11">
        <f t="shared" si="43"/>
        <v>1</v>
      </c>
      <c r="AA116" s="11">
        <f t="shared" si="44"/>
        <v>0</v>
      </c>
      <c r="AB116" s="11">
        <f t="shared" si="45"/>
        <v>2</v>
      </c>
      <c r="AC116" s="14">
        <f t="shared" si="32"/>
        <v>1.78</v>
      </c>
      <c r="AD116" s="12">
        <f t="shared" si="33"/>
        <v>0</v>
      </c>
      <c r="AE116" s="13"/>
      <c r="AF116" s="11"/>
      <c r="AG116" s="11">
        <f t="shared" si="34"/>
        <v>0</v>
      </c>
      <c r="AH116">
        <f t="shared" si="35"/>
        <v>0</v>
      </c>
    </row>
    <row r="117" spans="1:36" s="24" customFormat="1" x14ac:dyDescent="0.35">
      <c r="A117" s="24" t="s">
        <v>186</v>
      </c>
      <c r="B117" s="24">
        <v>114</v>
      </c>
      <c r="C117" s="24">
        <v>151442</v>
      </c>
      <c r="D117" s="34"/>
      <c r="E117" s="24">
        <v>10</v>
      </c>
      <c r="F117" s="24">
        <v>8</v>
      </c>
      <c r="G117" s="24">
        <v>0</v>
      </c>
      <c r="H117" s="24">
        <v>7</v>
      </c>
      <c r="I117" s="24">
        <v>8</v>
      </c>
      <c r="J117" s="35">
        <f t="shared" si="23"/>
        <v>0.66</v>
      </c>
      <c r="K117" s="36">
        <v>2</v>
      </c>
      <c r="L117" s="36">
        <v>18</v>
      </c>
      <c r="M117" s="36">
        <f t="shared" si="21"/>
        <v>20</v>
      </c>
      <c r="N117" s="24">
        <v>114</v>
      </c>
      <c r="O117" s="24">
        <v>10</v>
      </c>
      <c r="P117" s="24">
        <v>9</v>
      </c>
      <c r="Q117" s="24">
        <v>9</v>
      </c>
      <c r="R117" s="24">
        <v>9</v>
      </c>
      <c r="S117" s="35">
        <f t="shared" si="24"/>
        <v>0.92500000000000004</v>
      </c>
      <c r="T117" s="36">
        <v>8</v>
      </c>
      <c r="U117" s="36">
        <v>11</v>
      </c>
      <c r="V117" s="36">
        <f t="shared" si="25"/>
        <v>19</v>
      </c>
      <c r="W117" s="24">
        <f t="shared" si="41"/>
        <v>1</v>
      </c>
      <c r="X117" s="24">
        <f t="shared" si="42"/>
        <v>1</v>
      </c>
      <c r="Y117" s="24">
        <f t="shared" si="28"/>
        <v>1</v>
      </c>
      <c r="Z117" s="24">
        <f t="shared" si="43"/>
        <v>1</v>
      </c>
      <c r="AA117" s="24">
        <f t="shared" si="44"/>
        <v>1</v>
      </c>
      <c r="AB117" s="24">
        <f t="shared" si="45"/>
        <v>4</v>
      </c>
      <c r="AC117" s="37">
        <f t="shared" si="32"/>
        <v>5.4849999999999994</v>
      </c>
      <c r="AD117" s="35">
        <f t="shared" si="33"/>
        <v>5.6739422778524862</v>
      </c>
      <c r="AE117" s="36">
        <v>5.5</v>
      </c>
      <c r="AG117" s="24">
        <f t="shared" si="34"/>
        <v>1</v>
      </c>
      <c r="AH117" s="24">
        <f t="shared" si="35"/>
        <v>1</v>
      </c>
      <c r="AJ117" s="24">
        <v>5.5</v>
      </c>
    </row>
    <row r="118" spans="1:36" s="11" customFormat="1" x14ac:dyDescent="0.35">
      <c r="A118" s="11" t="s">
        <v>4</v>
      </c>
      <c r="B118" s="11">
        <v>39</v>
      </c>
      <c r="C118" s="11">
        <v>151263</v>
      </c>
      <c r="D118" s="22"/>
      <c r="E118" s="11">
        <v>10</v>
      </c>
      <c r="F118" s="11">
        <v>9</v>
      </c>
      <c r="G118" s="11">
        <v>0</v>
      </c>
      <c r="H118" s="11">
        <v>8</v>
      </c>
      <c r="I118" s="11">
        <v>9</v>
      </c>
      <c r="J118" s="12">
        <f t="shared" si="23"/>
        <v>0.72</v>
      </c>
      <c r="K118" s="13">
        <v>20</v>
      </c>
      <c r="L118" s="13">
        <v>9</v>
      </c>
      <c r="M118" s="5">
        <f t="shared" si="21"/>
        <v>29</v>
      </c>
      <c r="N118" s="11">
        <v>39</v>
      </c>
      <c r="O118" s="11">
        <v>10</v>
      </c>
      <c r="P118" s="11">
        <v>10</v>
      </c>
      <c r="Q118" s="11">
        <v>9</v>
      </c>
      <c r="R118" s="11">
        <v>10</v>
      </c>
      <c r="S118" s="12">
        <f t="shared" si="24"/>
        <v>0.97499999999999998</v>
      </c>
      <c r="T118" s="13">
        <v>13</v>
      </c>
      <c r="U118" s="13">
        <v>9</v>
      </c>
      <c r="V118" s="13">
        <f t="shared" si="25"/>
        <v>22</v>
      </c>
      <c r="W118" s="11">
        <f t="shared" si="41"/>
        <v>1</v>
      </c>
      <c r="X118" s="11">
        <f t="shared" si="42"/>
        <v>1</v>
      </c>
      <c r="Y118" s="11">
        <f t="shared" si="28"/>
        <v>1</v>
      </c>
      <c r="Z118" s="11">
        <f t="shared" si="43"/>
        <v>1</v>
      </c>
      <c r="AA118" s="11">
        <f t="shared" si="44"/>
        <v>1</v>
      </c>
      <c r="AB118" s="11">
        <f t="shared" si="45"/>
        <v>4</v>
      </c>
      <c r="AC118" s="14">
        <f t="shared" si="32"/>
        <v>6.7949999999999999</v>
      </c>
      <c r="AD118" s="12">
        <f t="shared" si="33"/>
        <v>7.0290679631736825</v>
      </c>
      <c r="AE118" s="26">
        <v>7</v>
      </c>
      <c r="AF118" s="29" t="s">
        <v>289</v>
      </c>
      <c r="AG118" s="11">
        <f t="shared" si="34"/>
        <v>1</v>
      </c>
      <c r="AH118">
        <f t="shared" si="35"/>
        <v>1</v>
      </c>
    </row>
    <row r="119" spans="1:36" x14ac:dyDescent="0.35">
      <c r="A119" s="3" t="s">
        <v>182</v>
      </c>
      <c r="B119" s="3">
        <v>112</v>
      </c>
      <c r="C119" s="3">
        <v>151490</v>
      </c>
      <c r="D119" s="22"/>
      <c r="J119" s="6">
        <f t="shared" si="23"/>
        <v>0</v>
      </c>
      <c r="L119" s="5">
        <v>17</v>
      </c>
      <c r="M119" s="5">
        <f t="shared" si="21"/>
        <v>17</v>
      </c>
      <c r="N119" s="3">
        <v>112</v>
      </c>
      <c r="S119" s="6">
        <f t="shared" si="24"/>
        <v>0</v>
      </c>
      <c r="V119" s="5">
        <f t="shared" si="25"/>
        <v>0</v>
      </c>
      <c r="W119">
        <f t="shared" si="41"/>
        <v>0</v>
      </c>
      <c r="X119">
        <f t="shared" si="42"/>
        <v>0</v>
      </c>
      <c r="Y119">
        <f t="shared" si="28"/>
        <v>1</v>
      </c>
      <c r="Z119">
        <f t="shared" si="43"/>
        <v>0</v>
      </c>
      <c r="AA119">
        <f t="shared" si="44"/>
        <v>0</v>
      </c>
      <c r="AB119">
        <f t="shared" si="45"/>
        <v>1</v>
      </c>
      <c r="AC119" s="8">
        <f t="shared" si="32"/>
        <v>1.7</v>
      </c>
      <c r="AD119" s="9">
        <f t="shared" si="33"/>
        <v>0</v>
      </c>
      <c r="AG119">
        <f t="shared" si="34"/>
        <v>0</v>
      </c>
      <c r="AH119">
        <f t="shared" si="35"/>
        <v>0</v>
      </c>
    </row>
    <row r="120" spans="1:36" s="11" customFormat="1" x14ac:dyDescent="0.35">
      <c r="A120" s="3" t="s">
        <v>94</v>
      </c>
      <c r="B120" s="3">
        <v>55</v>
      </c>
      <c r="C120" s="3">
        <v>151617</v>
      </c>
      <c r="D120" s="22">
        <v>0.5</v>
      </c>
      <c r="E120" s="3">
        <v>5</v>
      </c>
      <c r="F120" s="3">
        <v>8</v>
      </c>
      <c r="G120" s="3">
        <v>10</v>
      </c>
      <c r="H120" s="3">
        <v>7</v>
      </c>
      <c r="I120" s="3">
        <v>9</v>
      </c>
      <c r="J120" s="6">
        <f t="shared" si="23"/>
        <v>0.78</v>
      </c>
      <c r="K120" s="5">
        <v>2</v>
      </c>
      <c r="L120" s="5">
        <v>1</v>
      </c>
      <c r="M120" s="5">
        <f t="shared" si="21"/>
        <v>3</v>
      </c>
      <c r="N120" s="3">
        <v>55</v>
      </c>
      <c r="O120" s="3">
        <v>5</v>
      </c>
      <c r="P120" s="3">
        <v>10</v>
      </c>
      <c r="Q120" s="3">
        <v>9</v>
      </c>
      <c r="R120" s="3">
        <v>9</v>
      </c>
      <c r="S120" s="6">
        <f t="shared" si="24"/>
        <v>0.82499999999999996</v>
      </c>
      <c r="T120" s="5"/>
      <c r="U120" s="5"/>
      <c r="V120" s="5">
        <f t="shared" si="25"/>
        <v>0</v>
      </c>
      <c r="W120">
        <f t="shared" si="41"/>
        <v>0</v>
      </c>
      <c r="X120">
        <f t="shared" si="42"/>
        <v>1</v>
      </c>
      <c r="Y120">
        <f t="shared" si="28"/>
        <v>0</v>
      </c>
      <c r="Z120">
        <f t="shared" si="43"/>
        <v>1</v>
      </c>
      <c r="AA120">
        <f t="shared" si="44"/>
        <v>0</v>
      </c>
      <c r="AB120">
        <f t="shared" si="45"/>
        <v>2</v>
      </c>
      <c r="AC120" s="8">
        <f t="shared" si="32"/>
        <v>2.2145000000000001</v>
      </c>
      <c r="AD120" s="9">
        <f t="shared" si="33"/>
        <v>0</v>
      </c>
      <c r="AE120" s="7"/>
      <c r="AF120"/>
      <c r="AG120">
        <f t="shared" si="34"/>
        <v>0</v>
      </c>
      <c r="AH120">
        <f t="shared" si="35"/>
        <v>0</v>
      </c>
    </row>
    <row r="121" spans="1:36" x14ac:dyDescent="0.35">
      <c r="A121" s="3" t="s">
        <v>39</v>
      </c>
      <c r="B121" s="3">
        <v>18</v>
      </c>
      <c r="C121" s="3">
        <v>151581</v>
      </c>
      <c r="D121" s="22">
        <v>0.5</v>
      </c>
      <c r="E121" s="3">
        <v>7.5</v>
      </c>
      <c r="F121" s="3">
        <v>10</v>
      </c>
      <c r="G121" s="3">
        <v>6</v>
      </c>
      <c r="H121" s="3">
        <v>10</v>
      </c>
      <c r="I121" s="3">
        <v>9</v>
      </c>
      <c r="J121" s="6">
        <f t="shared" si="23"/>
        <v>0.85</v>
      </c>
      <c r="M121" s="5">
        <f t="shared" si="21"/>
        <v>0</v>
      </c>
      <c r="N121" s="3">
        <v>18</v>
      </c>
      <c r="O121" s="3">
        <v>10</v>
      </c>
      <c r="P121" s="3">
        <v>10</v>
      </c>
      <c r="Q121" s="3">
        <v>10</v>
      </c>
      <c r="S121" s="6">
        <f t="shared" si="24"/>
        <v>0.75</v>
      </c>
      <c r="V121" s="5">
        <f t="shared" si="25"/>
        <v>0</v>
      </c>
      <c r="W121">
        <f t="shared" si="41"/>
        <v>0</v>
      </c>
      <c r="X121">
        <f t="shared" si="42"/>
        <v>1</v>
      </c>
      <c r="Y121">
        <f t="shared" si="28"/>
        <v>0</v>
      </c>
      <c r="Z121">
        <f t="shared" si="43"/>
        <v>1</v>
      </c>
      <c r="AA121">
        <f t="shared" si="44"/>
        <v>0</v>
      </c>
      <c r="AB121">
        <f t="shared" si="45"/>
        <v>2</v>
      </c>
      <c r="AC121" s="8">
        <f t="shared" si="32"/>
        <v>1.9400000000000002</v>
      </c>
      <c r="AD121" s="9">
        <f t="shared" si="33"/>
        <v>0</v>
      </c>
      <c r="AG121">
        <f t="shared" si="34"/>
        <v>0</v>
      </c>
      <c r="AH121">
        <f t="shared" si="35"/>
        <v>0</v>
      </c>
    </row>
    <row r="122" spans="1:36" x14ac:dyDescent="0.35">
      <c r="A122" s="3" t="s">
        <v>99</v>
      </c>
      <c r="B122" s="3">
        <v>59</v>
      </c>
      <c r="C122" s="3">
        <v>151438</v>
      </c>
      <c r="D122" s="22"/>
      <c r="E122" s="3">
        <v>10</v>
      </c>
      <c r="F122" s="3">
        <v>10</v>
      </c>
      <c r="G122" s="3">
        <v>10</v>
      </c>
      <c r="H122" s="3">
        <v>10</v>
      </c>
      <c r="I122" s="3">
        <v>9</v>
      </c>
      <c r="J122" s="6">
        <f t="shared" si="23"/>
        <v>0.98</v>
      </c>
      <c r="K122" s="5">
        <v>16</v>
      </c>
      <c r="L122" s="5">
        <v>2</v>
      </c>
      <c r="M122" s="5">
        <f t="shared" si="21"/>
        <v>18</v>
      </c>
      <c r="N122" s="3">
        <v>59</v>
      </c>
      <c r="O122" s="3">
        <v>9</v>
      </c>
      <c r="P122" s="3">
        <v>10</v>
      </c>
      <c r="Q122" s="3">
        <v>9</v>
      </c>
      <c r="R122" s="3">
        <v>10</v>
      </c>
      <c r="S122" s="6">
        <f t="shared" si="24"/>
        <v>0.95</v>
      </c>
      <c r="T122" s="5">
        <v>17</v>
      </c>
      <c r="U122" s="5">
        <v>2</v>
      </c>
      <c r="V122" s="5">
        <f t="shared" si="25"/>
        <v>19</v>
      </c>
      <c r="W122">
        <f t="shared" si="41"/>
        <v>1</v>
      </c>
      <c r="X122">
        <f t="shared" si="42"/>
        <v>1</v>
      </c>
      <c r="Y122">
        <f t="shared" si="28"/>
        <v>1</v>
      </c>
      <c r="Z122">
        <f t="shared" si="43"/>
        <v>1</v>
      </c>
      <c r="AA122">
        <f t="shared" si="44"/>
        <v>1</v>
      </c>
      <c r="AB122">
        <f t="shared" si="45"/>
        <v>4</v>
      </c>
      <c r="AC122" s="8">
        <f t="shared" si="32"/>
        <v>5.6300000000000008</v>
      </c>
      <c r="AD122" s="9">
        <f t="shared" si="33"/>
        <v>5.8239371056170475</v>
      </c>
      <c r="AE122" s="7">
        <v>6</v>
      </c>
      <c r="AF122">
        <v>27</v>
      </c>
      <c r="AG122">
        <f t="shared" si="34"/>
        <v>1</v>
      </c>
      <c r="AH122">
        <f t="shared" si="35"/>
        <v>1</v>
      </c>
    </row>
    <row r="123" spans="1:36" s="11" customFormat="1" x14ac:dyDescent="0.35">
      <c r="A123" s="11" t="s">
        <v>33</v>
      </c>
      <c r="B123" s="11">
        <v>15</v>
      </c>
      <c r="C123" s="11">
        <v>151585</v>
      </c>
      <c r="D123" s="22">
        <v>0.5</v>
      </c>
      <c r="E123" s="11">
        <v>10</v>
      </c>
      <c r="F123" s="11">
        <v>10</v>
      </c>
      <c r="G123" s="11">
        <v>8</v>
      </c>
      <c r="H123" s="11">
        <v>10</v>
      </c>
      <c r="I123" s="11">
        <v>9</v>
      </c>
      <c r="J123" s="12">
        <f t="shared" si="23"/>
        <v>0.94</v>
      </c>
      <c r="K123" s="13">
        <v>20</v>
      </c>
      <c r="L123" s="13"/>
      <c r="M123" s="5">
        <f t="shared" si="21"/>
        <v>20</v>
      </c>
      <c r="N123" s="11">
        <v>15</v>
      </c>
      <c r="O123" s="11">
        <v>10</v>
      </c>
      <c r="P123" s="11">
        <v>10</v>
      </c>
      <c r="Q123" s="11">
        <v>10</v>
      </c>
      <c r="R123" s="11">
        <v>10</v>
      </c>
      <c r="S123" s="12">
        <f t="shared" si="24"/>
        <v>1</v>
      </c>
      <c r="T123" s="13">
        <v>18</v>
      </c>
      <c r="U123" s="13">
        <v>17</v>
      </c>
      <c r="V123" s="13">
        <f t="shared" si="25"/>
        <v>35</v>
      </c>
      <c r="W123" s="11">
        <f t="shared" si="41"/>
        <v>1</v>
      </c>
      <c r="X123" s="11">
        <f t="shared" si="42"/>
        <v>1</v>
      </c>
      <c r="Y123" s="11">
        <f t="shared" si="28"/>
        <v>1</v>
      </c>
      <c r="Z123" s="11">
        <f t="shared" si="43"/>
        <v>1</v>
      </c>
      <c r="AA123" s="11">
        <f t="shared" si="44"/>
        <v>1</v>
      </c>
      <c r="AB123" s="11">
        <f t="shared" si="45"/>
        <v>4</v>
      </c>
      <c r="AC123" s="14">
        <f t="shared" si="32"/>
        <v>7.1959999999999997</v>
      </c>
      <c r="AD123" s="12">
        <f t="shared" si="33"/>
        <v>7.4438812454742918</v>
      </c>
      <c r="AE123" s="26">
        <v>7.5</v>
      </c>
      <c r="AF123" s="29" t="s">
        <v>290</v>
      </c>
      <c r="AG123" s="11">
        <f t="shared" si="34"/>
        <v>1</v>
      </c>
      <c r="AH123">
        <f t="shared" si="35"/>
        <v>1</v>
      </c>
    </row>
    <row r="124" spans="1:36" s="11" customFormat="1" x14ac:dyDescent="0.35">
      <c r="A124" s="11" t="s">
        <v>37</v>
      </c>
      <c r="B124" s="11">
        <v>17</v>
      </c>
      <c r="C124" s="11">
        <v>151620</v>
      </c>
      <c r="D124" s="22">
        <v>1</v>
      </c>
      <c r="E124" s="11">
        <v>10</v>
      </c>
      <c r="F124" s="11">
        <v>8</v>
      </c>
      <c r="G124" s="11">
        <v>10</v>
      </c>
      <c r="H124" s="11">
        <v>10</v>
      </c>
      <c r="I124" s="11">
        <v>8</v>
      </c>
      <c r="J124" s="12">
        <f t="shared" si="23"/>
        <v>0.92</v>
      </c>
      <c r="K124" s="13">
        <v>10</v>
      </c>
      <c r="L124" s="13">
        <v>6</v>
      </c>
      <c r="M124" s="5">
        <f t="shared" si="21"/>
        <v>16</v>
      </c>
      <c r="N124" s="11">
        <v>17</v>
      </c>
      <c r="O124" s="11">
        <v>10</v>
      </c>
      <c r="P124" s="11">
        <v>10</v>
      </c>
      <c r="Q124" s="11">
        <v>9</v>
      </c>
      <c r="R124" s="11">
        <v>10</v>
      </c>
      <c r="S124" s="12">
        <f t="shared" si="24"/>
        <v>0.97499999999999998</v>
      </c>
      <c r="T124" s="13">
        <v>5</v>
      </c>
      <c r="U124" s="13">
        <v>11</v>
      </c>
      <c r="V124" s="13">
        <f t="shared" si="25"/>
        <v>16</v>
      </c>
      <c r="W124" s="11">
        <f t="shared" si="41"/>
        <v>1</v>
      </c>
      <c r="X124" s="11">
        <f t="shared" si="42"/>
        <v>1</v>
      </c>
      <c r="Y124" s="11">
        <f t="shared" si="28"/>
        <v>1</v>
      </c>
      <c r="Z124" s="11">
        <f t="shared" si="43"/>
        <v>1</v>
      </c>
      <c r="AA124" s="11">
        <f t="shared" si="44"/>
        <v>1</v>
      </c>
      <c r="AB124" s="11">
        <f t="shared" si="45"/>
        <v>4</v>
      </c>
      <c r="AC124" s="14">
        <f t="shared" si="32"/>
        <v>5.5855000000000006</v>
      </c>
      <c r="AD124" s="12">
        <f t="shared" si="33"/>
        <v>5.7779042101996474</v>
      </c>
      <c r="AE124" s="26">
        <v>6</v>
      </c>
      <c r="AF124" s="29" t="s">
        <v>293</v>
      </c>
      <c r="AG124" s="11">
        <f t="shared" si="34"/>
        <v>1</v>
      </c>
      <c r="AH124">
        <f t="shared" si="35"/>
        <v>1</v>
      </c>
    </row>
    <row r="125" spans="1:36" x14ac:dyDescent="0.35">
      <c r="A125" s="3" t="s">
        <v>242</v>
      </c>
      <c r="B125" s="3">
        <v>14</v>
      </c>
      <c r="C125" s="3">
        <v>151272</v>
      </c>
      <c r="D125" s="22"/>
      <c r="E125" s="3">
        <v>10</v>
      </c>
      <c r="F125" s="3">
        <v>10</v>
      </c>
      <c r="G125" s="3">
        <v>10</v>
      </c>
      <c r="H125" s="3">
        <v>10</v>
      </c>
      <c r="I125" s="3">
        <v>9</v>
      </c>
      <c r="J125" s="6">
        <f t="shared" si="23"/>
        <v>0.98</v>
      </c>
      <c r="K125" s="5">
        <v>19</v>
      </c>
      <c r="L125" s="5">
        <v>4</v>
      </c>
      <c r="M125" s="5">
        <f t="shared" si="21"/>
        <v>23</v>
      </c>
      <c r="N125" s="3">
        <v>14</v>
      </c>
      <c r="O125" s="3">
        <v>10</v>
      </c>
      <c r="P125" s="3">
        <v>10</v>
      </c>
      <c r="Q125" s="3">
        <v>10</v>
      </c>
      <c r="R125" s="3">
        <v>10</v>
      </c>
      <c r="S125" s="6">
        <f t="shared" si="24"/>
        <v>1</v>
      </c>
      <c r="T125" s="5">
        <v>14</v>
      </c>
      <c r="U125" s="5">
        <v>3</v>
      </c>
      <c r="V125" s="5">
        <f t="shared" si="25"/>
        <v>17</v>
      </c>
      <c r="W125">
        <f t="shared" si="41"/>
        <v>1</v>
      </c>
      <c r="X125">
        <f t="shared" si="42"/>
        <v>1</v>
      </c>
      <c r="Y125">
        <f t="shared" si="28"/>
        <v>1</v>
      </c>
      <c r="Z125">
        <f t="shared" si="43"/>
        <v>1</v>
      </c>
      <c r="AA125">
        <f t="shared" si="44"/>
        <v>1</v>
      </c>
      <c r="AB125">
        <f t="shared" si="45"/>
        <v>4</v>
      </c>
      <c r="AC125" s="8">
        <f t="shared" si="32"/>
        <v>5.9799999999999995</v>
      </c>
      <c r="AD125" s="9">
        <f t="shared" si="33"/>
        <v>6.1859935864280526</v>
      </c>
      <c r="AE125" s="7">
        <v>6</v>
      </c>
      <c r="AF125">
        <v>28</v>
      </c>
      <c r="AG125">
        <f t="shared" si="34"/>
        <v>1</v>
      </c>
      <c r="AH125">
        <f t="shared" si="35"/>
        <v>1</v>
      </c>
    </row>
    <row r="126" spans="1:36" s="11" customFormat="1" x14ac:dyDescent="0.35">
      <c r="A126" s="11" t="s">
        <v>34</v>
      </c>
      <c r="B126" s="11">
        <v>16</v>
      </c>
      <c r="C126" s="11">
        <v>151533</v>
      </c>
      <c r="D126" s="20">
        <v>1</v>
      </c>
      <c r="E126" s="11">
        <v>10</v>
      </c>
      <c r="F126" s="11">
        <v>10</v>
      </c>
      <c r="G126" s="11">
        <v>10</v>
      </c>
      <c r="H126" s="11">
        <v>10</v>
      </c>
      <c r="I126" s="11">
        <v>9</v>
      </c>
      <c r="J126" s="12">
        <f t="shared" si="23"/>
        <v>0.98</v>
      </c>
      <c r="K126" s="13">
        <v>20</v>
      </c>
      <c r="L126" s="13">
        <v>18</v>
      </c>
      <c r="M126" s="5">
        <f t="shared" si="21"/>
        <v>38</v>
      </c>
      <c r="N126" s="11">
        <v>16</v>
      </c>
      <c r="O126" s="11">
        <v>10</v>
      </c>
      <c r="P126" s="11">
        <v>10</v>
      </c>
      <c r="Q126" s="11">
        <v>9</v>
      </c>
      <c r="R126" s="11">
        <v>9</v>
      </c>
      <c r="S126" s="12">
        <f t="shared" si="24"/>
        <v>0.95</v>
      </c>
      <c r="T126" s="13">
        <v>19</v>
      </c>
      <c r="U126" s="13">
        <v>19</v>
      </c>
      <c r="V126" s="13">
        <f t="shared" si="25"/>
        <v>38</v>
      </c>
      <c r="W126" s="11">
        <f t="shared" si="41"/>
        <v>1</v>
      </c>
      <c r="X126" s="11">
        <f t="shared" si="42"/>
        <v>1</v>
      </c>
      <c r="Y126" s="11">
        <f t="shared" si="28"/>
        <v>1</v>
      </c>
      <c r="Z126" s="11">
        <f t="shared" si="43"/>
        <v>1</v>
      </c>
      <c r="AA126" s="11">
        <f t="shared" si="44"/>
        <v>1</v>
      </c>
      <c r="AB126" s="11">
        <f t="shared" si="45"/>
        <v>4</v>
      </c>
      <c r="AC126" s="14">
        <f t="shared" si="32"/>
        <v>9.577</v>
      </c>
      <c r="AD126" s="12">
        <f t="shared" si="33"/>
        <v>9.9068997620771668</v>
      </c>
      <c r="AE126" s="28">
        <v>10</v>
      </c>
      <c r="AF126" s="11">
        <v>29</v>
      </c>
      <c r="AG126" s="11">
        <f t="shared" si="34"/>
        <v>1</v>
      </c>
      <c r="AH126">
        <f t="shared" si="35"/>
        <v>1</v>
      </c>
      <c r="AI126" s="29" t="s">
        <v>319</v>
      </c>
    </row>
    <row r="127" spans="1:36" x14ac:dyDescent="0.35">
      <c r="A127" s="3" t="s">
        <v>134</v>
      </c>
      <c r="B127" s="3">
        <v>79</v>
      </c>
      <c r="C127" s="3">
        <v>151409</v>
      </c>
      <c r="D127" s="22"/>
      <c r="E127" s="3">
        <v>10</v>
      </c>
      <c r="F127" s="3">
        <v>7</v>
      </c>
      <c r="H127" s="3">
        <v>9</v>
      </c>
      <c r="J127" s="6">
        <f t="shared" si="23"/>
        <v>0.52</v>
      </c>
      <c r="M127" s="5">
        <f t="shared" si="21"/>
        <v>0</v>
      </c>
      <c r="N127" s="3">
        <v>79</v>
      </c>
      <c r="S127" s="6">
        <f t="shared" si="24"/>
        <v>0</v>
      </c>
      <c r="V127" s="5">
        <f t="shared" si="25"/>
        <v>0</v>
      </c>
      <c r="W127">
        <f t="shared" si="41"/>
        <v>0</v>
      </c>
      <c r="X127">
        <f t="shared" si="42"/>
        <v>1</v>
      </c>
      <c r="Y127">
        <f t="shared" si="28"/>
        <v>0</v>
      </c>
      <c r="Z127">
        <f t="shared" si="43"/>
        <v>0</v>
      </c>
      <c r="AA127">
        <f t="shared" si="44"/>
        <v>0</v>
      </c>
      <c r="AB127">
        <f t="shared" si="45"/>
        <v>1</v>
      </c>
      <c r="AC127" s="8">
        <f t="shared" si="32"/>
        <v>0.52</v>
      </c>
      <c r="AD127" s="9">
        <f t="shared" si="33"/>
        <v>0</v>
      </c>
      <c r="AG127">
        <f t="shared" si="34"/>
        <v>0</v>
      </c>
      <c r="AH127">
        <f t="shared" si="35"/>
        <v>0</v>
      </c>
    </row>
    <row r="128" spans="1:36" s="11" customFormat="1" x14ac:dyDescent="0.35">
      <c r="A128" s="11" t="s">
        <v>181</v>
      </c>
      <c r="B128" s="11">
        <v>79</v>
      </c>
      <c r="C128" s="11">
        <v>151409</v>
      </c>
      <c r="D128" s="20"/>
      <c r="E128" s="11">
        <v>10</v>
      </c>
      <c r="F128" s="11">
        <v>7</v>
      </c>
      <c r="H128" s="11">
        <v>9</v>
      </c>
      <c r="J128" s="12">
        <f t="shared" si="23"/>
        <v>0.52</v>
      </c>
      <c r="K128" s="13">
        <v>2</v>
      </c>
      <c r="L128" s="13"/>
      <c r="M128" s="5">
        <f t="shared" si="21"/>
        <v>2</v>
      </c>
      <c r="N128" s="11">
        <v>79</v>
      </c>
      <c r="S128" s="12">
        <f t="shared" si="24"/>
        <v>0</v>
      </c>
      <c r="T128" s="13"/>
      <c r="U128" s="13"/>
      <c r="V128" s="13">
        <f t="shared" si="25"/>
        <v>0</v>
      </c>
      <c r="W128" s="11">
        <f t="shared" si="41"/>
        <v>0</v>
      </c>
      <c r="X128" s="11">
        <f t="shared" si="42"/>
        <v>1</v>
      </c>
      <c r="Y128" s="11">
        <f t="shared" si="28"/>
        <v>0</v>
      </c>
      <c r="Z128" s="11">
        <f t="shared" si="43"/>
        <v>0</v>
      </c>
      <c r="AA128" s="11">
        <f t="shared" si="44"/>
        <v>0</v>
      </c>
      <c r="AB128" s="11">
        <f t="shared" si="45"/>
        <v>1</v>
      </c>
      <c r="AC128" s="14">
        <f t="shared" si="32"/>
        <v>0.72</v>
      </c>
      <c r="AD128" s="12">
        <f t="shared" si="33"/>
        <v>0</v>
      </c>
      <c r="AE128" s="13"/>
      <c r="AG128" s="11">
        <f t="shared" si="34"/>
        <v>0</v>
      </c>
      <c r="AH128">
        <f t="shared" si="35"/>
        <v>0</v>
      </c>
    </row>
    <row r="129" spans="1:36" s="24" customFormat="1" x14ac:dyDescent="0.35">
      <c r="A129" s="24" t="s">
        <v>162</v>
      </c>
      <c r="B129" s="24">
        <v>97</v>
      </c>
      <c r="C129" s="24">
        <v>151528</v>
      </c>
      <c r="D129" s="34">
        <v>1</v>
      </c>
      <c r="E129" s="24">
        <v>10</v>
      </c>
      <c r="F129" s="24">
        <v>9</v>
      </c>
      <c r="G129" s="24">
        <v>0</v>
      </c>
      <c r="H129" s="24">
        <v>8</v>
      </c>
      <c r="I129" s="24">
        <v>0</v>
      </c>
      <c r="J129" s="35">
        <f t="shared" si="23"/>
        <v>0.54</v>
      </c>
      <c r="K129" s="36">
        <v>18</v>
      </c>
      <c r="L129" s="36"/>
      <c r="M129" s="36">
        <f t="shared" si="21"/>
        <v>18</v>
      </c>
      <c r="N129" s="24">
        <v>97</v>
      </c>
      <c r="O129" s="24">
        <v>8</v>
      </c>
      <c r="P129" s="24">
        <v>10</v>
      </c>
      <c r="Q129" s="24">
        <v>0</v>
      </c>
      <c r="R129" s="24">
        <v>9</v>
      </c>
      <c r="S129" s="35">
        <f t="shared" si="24"/>
        <v>0.67500000000000004</v>
      </c>
      <c r="T129" s="36">
        <v>6</v>
      </c>
      <c r="U129" s="36">
        <v>10</v>
      </c>
      <c r="V129" s="36">
        <f t="shared" si="25"/>
        <v>16</v>
      </c>
      <c r="W129" s="24">
        <f t="shared" si="41"/>
        <v>1</v>
      </c>
      <c r="X129" s="24">
        <f t="shared" si="42"/>
        <v>1</v>
      </c>
      <c r="Y129" s="24">
        <f t="shared" si="28"/>
        <v>1</v>
      </c>
      <c r="Z129" s="24">
        <f t="shared" si="43"/>
        <v>1</v>
      </c>
      <c r="AA129" s="24">
        <f t="shared" si="44"/>
        <v>1</v>
      </c>
      <c r="AB129" s="24">
        <f t="shared" si="45"/>
        <v>4</v>
      </c>
      <c r="AC129" s="37">
        <f t="shared" si="32"/>
        <v>5.1535000000000002</v>
      </c>
      <c r="AD129" s="35">
        <f t="shared" si="33"/>
        <v>5.3310230681700626</v>
      </c>
      <c r="AE129" s="36">
        <v>5.5</v>
      </c>
      <c r="AG129" s="24">
        <f t="shared" si="34"/>
        <v>1</v>
      </c>
      <c r="AH129" s="24">
        <f t="shared" si="35"/>
        <v>1</v>
      </c>
      <c r="AJ129" s="24">
        <v>5.5</v>
      </c>
    </row>
    <row r="130" spans="1:36" x14ac:dyDescent="0.35">
      <c r="A130" s="11" t="s">
        <v>137</v>
      </c>
      <c r="B130" s="11">
        <v>81</v>
      </c>
      <c r="C130" s="11">
        <v>151343</v>
      </c>
      <c r="D130" s="20"/>
      <c r="E130" s="11">
        <v>10</v>
      </c>
      <c r="F130" s="11">
        <v>10</v>
      </c>
      <c r="G130" s="11">
        <v>9</v>
      </c>
      <c r="H130" s="11">
        <v>5</v>
      </c>
      <c r="I130" s="11">
        <v>9</v>
      </c>
      <c r="J130" s="12">
        <f t="shared" si="23"/>
        <v>0.86</v>
      </c>
      <c r="K130" s="13">
        <v>14</v>
      </c>
      <c r="L130" s="13">
        <v>5</v>
      </c>
      <c r="M130" s="5">
        <f t="shared" si="21"/>
        <v>19</v>
      </c>
      <c r="N130" s="11">
        <v>81</v>
      </c>
      <c r="O130" s="11">
        <v>6</v>
      </c>
      <c r="P130" s="11">
        <v>10</v>
      </c>
      <c r="Q130" s="11">
        <v>9</v>
      </c>
      <c r="R130" s="11">
        <v>10</v>
      </c>
      <c r="S130" s="12">
        <f t="shared" si="24"/>
        <v>0.875</v>
      </c>
      <c r="T130" s="13">
        <v>11</v>
      </c>
      <c r="U130" s="13">
        <v>12</v>
      </c>
      <c r="V130" s="13">
        <f t="shared" si="25"/>
        <v>23</v>
      </c>
      <c r="W130" s="11">
        <f t="shared" si="41"/>
        <v>1</v>
      </c>
      <c r="X130" s="11">
        <f t="shared" si="42"/>
        <v>1</v>
      </c>
      <c r="Y130" s="11">
        <f t="shared" si="28"/>
        <v>1</v>
      </c>
      <c r="Z130" s="11">
        <f t="shared" si="43"/>
        <v>1</v>
      </c>
      <c r="AA130" s="11">
        <f t="shared" si="44"/>
        <v>1</v>
      </c>
      <c r="AB130" s="11">
        <f t="shared" si="45"/>
        <v>4</v>
      </c>
      <c r="AC130" s="14">
        <f t="shared" si="32"/>
        <v>5.9349999999999996</v>
      </c>
      <c r="AD130" s="12">
        <f t="shared" si="33"/>
        <v>6.1394434674666378</v>
      </c>
      <c r="AE130" s="13">
        <v>5.5</v>
      </c>
      <c r="AF130" s="11">
        <v>30</v>
      </c>
      <c r="AG130" s="11">
        <f t="shared" si="34"/>
        <v>1</v>
      </c>
      <c r="AH130">
        <f t="shared" si="35"/>
        <v>1</v>
      </c>
    </row>
    <row r="131" spans="1:36" x14ac:dyDescent="0.35">
      <c r="A131" s="3" t="s">
        <v>105</v>
      </c>
      <c r="B131" s="3">
        <v>61</v>
      </c>
      <c r="C131" s="3">
        <v>151302</v>
      </c>
      <c r="D131" s="22"/>
      <c r="E131" s="3">
        <v>10</v>
      </c>
      <c r="F131" s="3">
        <v>10</v>
      </c>
      <c r="G131" s="3">
        <v>10</v>
      </c>
      <c r="H131" s="3">
        <v>10</v>
      </c>
      <c r="J131" s="6">
        <f t="shared" si="23"/>
        <v>0.8</v>
      </c>
      <c r="K131" s="5">
        <v>18</v>
      </c>
      <c r="L131" s="5">
        <v>4</v>
      </c>
      <c r="M131" s="5">
        <f t="shared" si="21"/>
        <v>22</v>
      </c>
      <c r="N131" s="3">
        <v>61</v>
      </c>
      <c r="O131" s="3">
        <v>10</v>
      </c>
      <c r="P131" s="3">
        <v>10</v>
      </c>
      <c r="Q131" s="3">
        <v>9</v>
      </c>
      <c r="R131" s="3">
        <v>10</v>
      </c>
      <c r="S131" s="6">
        <f t="shared" si="24"/>
        <v>0.97499999999999998</v>
      </c>
      <c r="T131" s="5">
        <v>18</v>
      </c>
      <c r="U131" s="5">
        <v>18</v>
      </c>
      <c r="V131" s="5">
        <f t="shared" si="25"/>
        <v>36</v>
      </c>
      <c r="W131">
        <f t="shared" si="41"/>
        <v>1</v>
      </c>
      <c r="X131">
        <f t="shared" si="42"/>
        <v>1</v>
      </c>
      <c r="Y131">
        <f t="shared" si="28"/>
        <v>1</v>
      </c>
      <c r="Z131">
        <f t="shared" si="43"/>
        <v>1</v>
      </c>
      <c r="AA131">
        <f t="shared" si="44"/>
        <v>1</v>
      </c>
      <c r="AB131">
        <f t="shared" si="45"/>
        <v>4</v>
      </c>
      <c r="AC131" s="8">
        <f t="shared" si="32"/>
        <v>7.5750000000000002</v>
      </c>
      <c r="AD131" s="9">
        <f t="shared" si="33"/>
        <v>7.835936691838211</v>
      </c>
      <c r="AE131" s="7">
        <v>8</v>
      </c>
      <c r="AF131">
        <v>31</v>
      </c>
      <c r="AG131">
        <f t="shared" si="34"/>
        <v>1</v>
      </c>
      <c r="AH131">
        <f t="shared" si="35"/>
        <v>1</v>
      </c>
    </row>
    <row r="132" spans="1:36" s="11" customFormat="1" x14ac:dyDescent="0.35">
      <c r="A132" s="3" t="s">
        <v>107</v>
      </c>
      <c r="B132" s="3">
        <v>62</v>
      </c>
      <c r="C132" s="3">
        <v>15871</v>
      </c>
      <c r="D132" s="22"/>
      <c r="E132" s="3">
        <v>10</v>
      </c>
      <c r="F132" s="3">
        <v>10</v>
      </c>
      <c r="G132" s="3">
        <v>10</v>
      </c>
      <c r="H132" s="3">
        <v>10</v>
      </c>
      <c r="I132" s="3">
        <v>8</v>
      </c>
      <c r="J132" s="6">
        <f t="shared" si="23"/>
        <v>0.96</v>
      </c>
      <c r="K132" s="5">
        <v>18</v>
      </c>
      <c r="L132" s="5">
        <v>11</v>
      </c>
      <c r="M132" s="5">
        <f t="shared" si="21"/>
        <v>29</v>
      </c>
      <c r="N132" s="3">
        <v>62</v>
      </c>
      <c r="O132" s="3">
        <v>10</v>
      </c>
      <c r="P132" s="3">
        <v>10</v>
      </c>
      <c r="Q132" s="3">
        <v>10</v>
      </c>
      <c r="R132" s="3">
        <v>10</v>
      </c>
      <c r="S132" s="6">
        <f t="shared" si="24"/>
        <v>1</v>
      </c>
      <c r="T132" s="5">
        <v>19</v>
      </c>
      <c r="U132" s="5">
        <v>19</v>
      </c>
      <c r="V132" s="5">
        <f t="shared" si="25"/>
        <v>38</v>
      </c>
      <c r="W132">
        <f t="shared" si="41"/>
        <v>1</v>
      </c>
      <c r="X132">
        <f t="shared" si="42"/>
        <v>1</v>
      </c>
      <c r="Y132">
        <f t="shared" si="28"/>
        <v>1</v>
      </c>
      <c r="Z132">
        <f t="shared" si="43"/>
        <v>1</v>
      </c>
      <c r="AA132">
        <f t="shared" si="44"/>
        <v>1</v>
      </c>
      <c r="AB132">
        <f t="shared" si="45"/>
        <v>4</v>
      </c>
      <c r="AC132" s="8">
        <f t="shared" si="32"/>
        <v>8.66</v>
      </c>
      <c r="AD132" s="9">
        <f t="shared" si="33"/>
        <v>8.9583117823523306</v>
      </c>
      <c r="AE132" s="7">
        <v>9</v>
      </c>
      <c r="AF132"/>
      <c r="AG132">
        <f t="shared" si="34"/>
        <v>1</v>
      </c>
      <c r="AH132">
        <f t="shared" si="35"/>
        <v>1</v>
      </c>
    </row>
    <row r="133" spans="1:36" s="11" customFormat="1" x14ac:dyDescent="0.35">
      <c r="A133" s="11" t="s">
        <v>185</v>
      </c>
      <c r="B133" s="11">
        <v>111</v>
      </c>
      <c r="C133" s="11">
        <v>151371</v>
      </c>
      <c r="D133" s="22"/>
      <c r="E133" s="11">
        <v>10</v>
      </c>
      <c r="G133" s="11">
        <v>10</v>
      </c>
      <c r="H133" s="11">
        <v>10</v>
      </c>
      <c r="I133" s="11">
        <v>8</v>
      </c>
      <c r="J133" s="12">
        <f t="shared" si="23"/>
        <v>0.76</v>
      </c>
      <c r="K133" s="13">
        <v>14</v>
      </c>
      <c r="L133" s="13">
        <v>9</v>
      </c>
      <c r="M133" s="5">
        <f t="shared" ref="M133:M196" si="46">SUM(K133:L133)</f>
        <v>23</v>
      </c>
      <c r="N133" s="11">
        <v>111</v>
      </c>
      <c r="O133" s="11">
        <v>10</v>
      </c>
      <c r="P133" s="11">
        <v>10</v>
      </c>
      <c r="Q133" s="11">
        <v>9</v>
      </c>
      <c r="R133" s="11">
        <v>10</v>
      </c>
      <c r="S133" s="12">
        <f t="shared" si="24"/>
        <v>0.97499999999999998</v>
      </c>
      <c r="T133" s="13">
        <v>18</v>
      </c>
      <c r="U133" s="13">
        <v>3</v>
      </c>
      <c r="V133" s="13">
        <f t="shared" si="25"/>
        <v>21</v>
      </c>
      <c r="W133" s="11">
        <f t="shared" si="41"/>
        <v>1</v>
      </c>
      <c r="X133" s="11">
        <f t="shared" si="42"/>
        <v>1</v>
      </c>
      <c r="Y133" s="11">
        <f t="shared" si="28"/>
        <v>1</v>
      </c>
      <c r="Z133" s="11">
        <f t="shared" si="43"/>
        <v>1</v>
      </c>
      <c r="AA133" s="11">
        <f t="shared" si="44"/>
        <v>1</v>
      </c>
      <c r="AB133" s="11">
        <f t="shared" si="45"/>
        <v>4</v>
      </c>
      <c r="AC133" s="14">
        <f t="shared" si="32"/>
        <v>6.1349999999999998</v>
      </c>
      <c r="AD133" s="12">
        <f t="shared" si="33"/>
        <v>6.3463328850729273</v>
      </c>
      <c r="AE133" s="26">
        <v>6.5</v>
      </c>
      <c r="AF133" s="29" t="s">
        <v>294</v>
      </c>
      <c r="AG133" s="11">
        <f t="shared" si="34"/>
        <v>1</v>
      </c>
      <c r="AH133">
        <f t="shared" si="35"/>
        <v>1</v>
      </c>
    </row>
    <row r="134" spans="1:36" s="11" customFormat="1" x14ac:dyDescent="0.35">
      <c r="A134" s="11" t="s">
        <v>57</v>
      </c>
      <c r="B134" s="11">
        <v>30</v>
      </c>
      <c r="C134" s="11">
        <v>151521</v>
      </c>
      <c r="D134" s="22">
        <v>1</v>
      </c>
      <c r="E134" s="11">
        <v>10</v>
      </c>
      <c r="F134" s="11">
        <v>10</v>
      </c>
      <c r="G134" s="11">
        <v>10</v>
      </c>
      <c r="H134" s="11">
        <v>10</v>
      </c>
      <c r="I134" s="11">
        <v>8</v>
      </c>
      <c r="J134" s="12">
        <f t="shared" si="23"/>
        <v>0.96</v>
      </c>
      <c r="K134" s="13">
        <v>16</v>
      </c>
      <c r="L134" s="13">
        <v>12</v>
      </c>
      <c r="M134" s="5">
        <f t="shared" si="46"/>
        <v>28</v>
      </c>
      <c r="N134" s="11">
        <v>30</v>
      </c>
      <c r="O134" s="11">
        <v>10</v>
      </c>
      <c r="P134" s="11">
        <v>10</v>
      </c>
      <c r="Q134" s="11">
        <v>9</v>
      </c>
      <c r="R134" s="11">
        <v>10</v>
      </c>
      <c r="S134" s="12">
        <f t="shared" si="24"/>
        <v>0.97499999999999998</v>
      </c>
      <c r="T134" s="13">
        <v>17</v>
      </c>
      <c r="U134" s="13">
        <v>6</v>
      </c>
      <c r="V134" s="13">
        <f t="shared" si="25"/>
        <v>23</v>
      </c>
      <c r="W134" s="11">
        <f t="shared" si="41"/>
        <v>1</v>
      </c>
      <c r="X134" s="11">
        <f t="shared" si="42"/>
        <v>1</v>
      </c>
      <c r="Y134" s="11">
        <f t="shared" si="28"/>
        <v>1</v>
      </c>
      <c r="Z134" s="11">
        <f t="shared" si="43"/>
        <v>1</v>
      </c>
      <c r="AA134" s="11">
        <f t="shared" si="44"/>
        <v>1</v>
      </c>
      <c r="AB134" s="11">
        <f t="shared" si="45"/>
        <v>4</v>
      </c>
      <c r="AC134" s="14">
        <f t="shared" si="32"/>
        <v>7.3314999999999992</v>
      </c>
      <c r="AD134" s="12">
        <f t="shared" si="33"/>
        <v>7.5840488259025536</v>
      </c>
      <c r="AE134" s="26">
        <v>7.5</v>
      </c>
      <c r="AF134" s="29" t="s">
        <v>295</v>
      </c>
      <c r="AG134" s="11">
        <f t="shared" si="34"/>
        <v>1</v>
      </c>
      <c r="AH134">
        <f t="shared" si="35"/>
        <v>1</v>
      </c>
    </row>
    <row r="135" spans="1:36" x14ac:dyDescent="0.35">
      <c r="A135" s="3" t="s">
        <v>203</v>
      </c>
      <c r="B135" s="3">
        <v>127</v>
      </c>
      <c r="C135" s="3">
        <v>151090</v>
      </c>
      <c r="D135" s="22"/>
      <c r="E135" s="3">
        <v>10</v>
      </c>
      <c r="F135" s="3">
        <v>9</v>
      </c>
      <c r="G135" s="3">
        <v>10</v>
      </c>
      <c r="H135" s="3">
        <v>10</v>
      </c>
      <c r="I135" s="3">
        <v>9</v>
      </c>
      <c r="J135" s="6">
        <f t="shared" ref="J135:J198" si="47">SUM(E135:I135)/50</f>
        <v>0.96</v>
      </c>
      <c r="K135" s="5">
        <v>16</v>
      </c>
      <c r="L135" s="5">
        <v>2</v>
      </c>
      <c r="M135" s="5">
        <f t="shared" si="46"/>
        <v>18</v>
      </c>
      <c r="N135" s="3">
        <v>127</v>
      </c>
      <c r="O135" s="3">
        <v>10</v>
      </c>
      <c r="P135" s="3">
        <v>10</v>
      </c>
      <c r="Q135" s="3">
        <v>9</v>
      </c>
      <c r="R135" s="3">
        <v>10</v>
      </c>
      <c r="S135" s="6">
        <f t="shared" ref="S135:S198" si="48">SUM(O135:R135)/40</f>
        <v>0.97499999999999998</v>
      </c>
      <c r="T135" s="5">
        <v>17</v>
      </c>
      <c r="U135" s="5">
        <v>7</v>
      </c>
      <c r="V135" s="5">
        <f t="shared" ref="V135:V198" si="49">SUM(T135:U135)</f>
        <v>24</v>
      </c>
      <c r="W135">
        <f t="shared" si="41"/>
        <v>1</v>
      </c>
      <c r="X135">
        <f t="shared" si="42"/>
        <v>1</v>
      </c>
      <c r="Y135">
        <f t="shared" ref="Y135:Y198" si="50">IF(M135&lt;15,0,1)</f>
        <v>1</v>
      </c>
      <c r="Z135">
        <f t="shared" si="43"/>
        <v>1</v>
      </c>
      <c r="AA135">
        <f t="shared" si="44"/>
        <v>1</v>
      </c>
      <c r="AB135">
        <f t="shared" si="45"/>
        <v>4</v>
      </c>
      <c r="AC135" s="8">
        <f t="shared" ref="AC135:AC198" si="51">IF(D135&lt;0.1,J135+M135/10+S135+V135/10,(J135+M135/10+S135+V135/10)*0.9+D135)</f>
        <v>6.1349999999999998</v>
      </c>
      <c r="AD135" s="9">
        <f t="shared" ref="AD135:AD198" si="52">IF(AB135=4,10*AC135/$AC$3,0)</f>
        <v>6.3463328850729273</v>
      </c>
      <c r="AE135" s="7">
        <v>6.5</v>
      </c>
      <c r="AF135">
        <v>32</v>
      </c>
      <c r="AG135">
        <f t="shared" ref="AG135:AG198" si="53">IF(AD135&gt;0,1,0)</f>
        <v>1</v>
      </c>
      <c r="AH135">
        <f t="shared" si="35"/>
        <v>1</v>
      </c>
    </row>
    <row r="136" spans="1:36" x14ac:dyDescent="0.35">
      <c r="A136" s="3" t="s">
        <v>183</v>
      </c>
      <c r="B136" s="3">
        <v>113</v>
      </c>
      <c r="C136" s="3">
        <v>151461</v>
      </c>
      <c r="D136" s="22"/>
      <c r="E136" s="3">
        <v>7.5</v>
      </c>
      <c r="F136" s="3">
        <v>9</v>
      </c>
      <c r="G136" s="3">
        <v>10</v>
      </c>
      <c r="H136" s="3">
        <v>9</v>
      </c>
      <c r="I136" s="3">
        <v>8</v>
      </c>
      <c r="J136" s="6">
        <f t="shared" si="47"/>
        <v>0.87</v>
      </c>
      <c r="M136" s="5">
        <f t="shared" si="46"/>
        <v>0</v>
      </c>
      <c r="N136" s="3">
        <v>113</v>
      </c>
      <c r="O136" s="3">
        <v>10</v>
      </c>
      <c r="P136" s="3">
        <v>9</v>
      </c>
      <c r="Q136" s="3">
        <v>9</v>
      </c>
      <c r="R136" s="3">
        <v>9</v>
      </c>
      <c r="S136" s="6">
        <f t="shared" si="48"/>
        <v>0.92500000000000004</v>
      </c>
      <c r="V136" s="5">
        <f t="shared" si="49"/>
        <v>0</v>
      </c>
      <c r="W136">
        <f t="shared" si="41"/>
        <v>0</v>
      </c>
      <c r="X136">
        <f t="shared" si="42"/>
        <v>1</v>
      </c>
      <c r="Y136">
        <f t="shared" si="50"/>
        <v>0</v>
      </c>
      <c r="Z136">
        <f t="shared" si="43"/>
        <v>1</v>
      </c>
      <c r="AA136">
        <f t="shared" si="44"/>
        <v>0</v>
      </c>
      <c r="AB136">
        <f t="shared" si="45"/>
        <v>2</v>
      </c>
      <c r="AC136" s="8">
        <f t="shared" si="51"/>
        <v>1.7949999999999999</v>
      </c>
      <c r="AD136" s="9">
        <f t="shared" si="52"/>
        <v>0</v>
      </c>
      <c r="AG136">
        <f t="shared" si="53"/>
        <v>0</v>
      </c>
      <c r="AH136">
        <f t="shared" si="35"/>
        <v>0</v>
      </c>
    </row>
    <row r="137" spans="1:36" s="24" customFormat="1" x14ac:dyDescent="0.35">
      <c r="A137" s="24" t="s">
        <v>75</v>
      </c>
      <c r="B137" s="24">
        <v>43</v>
      </c>
      <c r="C137" s="24">
        <v>151553</v>
      </c>
      <c r="D137" s="34">
        <v>0.5</v>
      </c>
      <c r="E137" s="24">
        <v>7.5</v>
      </c>
      <c r="F137" s="24">
        <v>9</v>
      </c>
      <c r="G137" s="24">
        <v>10</v>
      </c>
      <c r="H137" s="24">
        <v>10</v>
      </c>
      <c r="I137" s="24">
        <v>9</v>
      </c>
      <c r="J137" s="35">
        <f t="shared" si="47"/>
        <v>0.91</v>
      </c>
      <c r="K137" s="36">
        <v>20</v>
      </c>
      <c r="L137" s="36">
        <v>14</v>
      </c>
      <c r="M137" s="36">
        <f t="shared" si="46"/>
        <v>34</v>
      </c>
      <c r="N137" s="24">
        <v>43</v>
      </c>
      <c r="O137" s="24">
        <v>10</v>
      </c>
      <c r="P137" s="24">
        <v>10</v>
      </c>
      <c r="Q137" s="24">
        <v>8</v>
      </c>
      <c r="R137" s="24">
        <v>9</v>
      </c>
      <c r="S137" s="35">
        <f t="shared" si="48"/>
        <v>0.92500000000000004</v>
      </c>
      <c r="T137" s="36">
        <v>12</v>
      </c>
      <c r="U137" s="36">
        <v>11</v>
      </c>
      <c r="V137" s="36">
        <f t="shared" si="49"/>
        <v>23</v>
      </c>
      <c r="W137" s="24">
        <f t="shared" si="41"/>
        <v>1</v>
      </c>
      <c r="X137" s="24">
        <f t="shared" si="42"/>
        <v>1</v>
      </c>
      <c r="Y137" s="24">
        <f t="shared" si="50"/>
        <v>1</v>
      </c>
      <c r="Z137" s="24">
        <f t="shared" si="43"/>
        <v>1</v>
      </c>
      <c r="AA137" s="24">
        <f t="shared" si="44"/>
        <v>1</v>
      </c>
      <c r="AB137" s="24">
        <f t="shared" si="45"/>
        <v>4</v>
      </c>
      <c r="AC137" s="37">
        <f t="shared" si="51"/>
        <v>7.2814999999999994</v>
      </c>
      <c r="AD137" s="35">
        <f t="shared" si="52"/>
        <v>7.5323264715009817</v>
      </c>
      <c r="AE137" s="36">
        <v>7.5</v>
      </c>
      <c r="AG137" s="24">
        <f t="shared" si="53"/>
        <v>1</v>
      </c>
      <c r="AH137" s="24">
        <f t="shared" si="35"/>
        <v>1</v>
      </c>
      <c r="AJ137" s="24">
        <v>7.5</v>
      </c>
    </row>
    <row r="138" spans="1:36" s="24" customFormat="1" x14ac:dyDescent="0.35">
      <c r="A138" s="24" t="s">
        <v>67</v>
      </c>
      <c r="B138" s="24">
        <v>36</v>
      </c>
      <c r="C138" s="24">
        <v>151250</v>
      </c>
      <c r="D138" s="34"/>
      <c r="E138" s="24">
        <v>10</v>
      </c>
      <c r="F138" s="24">
        <v>10</v>
      </c>
      <c r="G138" s="24">
        <v>10</v>
      </c>
      <c r="H138" s="24">
        <v>10</v>
      </c>
      <c r="I138" s="24">
        <v>9</v>
      </c>
      <c r="J138" s="35">
        <f t="shared" si="47"/>
        <v>0.98</v>
      </c>
      <c r="K138" s="36">
        <v>17</v>
      </c>
      <c r="L138" s="36">
        <v>11</v>
      </c>
      <c r="M138" s="36">
        <f t="shared" si="46"/>
        <v>28</v>
      </c>
      <c r="N138" s="24">
        <v>36</v>
      </c>
      <c r="O138" s="24">
        <v>10</v>
      </c>
      <c r="P138" s="24">
        <v>10</v>
      </c>
      <c r="Q138" s="24">
        <v>10</v>
      </c>
      <c r="R138" s="24">
        <v>9</v>
      </c>
      <c r="S138" s="35">
        <f t="shared" si="48"/>
        <v>0.97499999999999998</v>
      </c>
      <c r="T138" s="36">
        <v>12</v>
      </c>
      <c r="U138" s="36">
        <v>12</v>
      </c>
      <c r="V138" s="36">
        <f t="shared" si="49"/>
        <v>24</v>
      </c>
      <c r="W138" s="24">
        <f t="shared" si="41"/>
        <v>1</v>
      </c>
      <c r="X138" s="24">
        <f t="shared" si="42"/>
        <v>1</v>
      </c>
      <c r="Y138" s="24">
        <f t="shared" si="50"/>
        <v>1</v>
      </c>
      <c r="Z138" s="24">
        <f t="shared" si="43"/>
        <v>1</v>
      </c>
      <c r="AA138" s="24">
        <f t="shared" si="44"/>
        <v>1</v>
      </c>
      <c r="AB138" s="24">
        <f t="shared" si="45"/>
        <v>4</v>
      </c>
      <c r="AC138" s="37">
        <f t="shared" si="51"/>
        <v>7.1549999999999994</v>
      </c>
      <c r="AD138" s="35">
        <f t="shared" si="52"/>
        <v>7.4014689148650028</v>
      </c>
      <c r="AE138" s="36">
        <v>7.5</v>
      </c>
      <c r="AG138" s="24">
        <f t="shared" si="53"/>
        <v>1</v>
      </c>
      <c r="AH138" s="24">
        <f t="shared" si="35"/>
        <v>1</v>
      </c>
      <c r="AJ138" s="24">
        <v>7.5</v>
      </c>
    </row>
    <row r="139" spans="1:36" s="11" customFormat="1" x14ac:dyDescent="0.35">
      <c r="A139" s="11" t="s">
        <v>45</v>
      </c>
      <c r="B139" s="11">
        <v>22</v>
      </c>
      <c r="C139" s="11">
        <v>151527</v>
      </c>
      <c r="D139" s="22">
        <v>0</v>
      </c>
      <c r="E139" s="11">
        <v>10</v>
      </c>
      <c r="F139" s="11">
        <v>10</v>
      </c>
      <c r="G139" s="11">
        <v>10</v>
      </c>
      <c r="H139" s="11">
        <v>10</v>
      </c>
      <c r="I139" s="11">
        <v>8</v>
      </c>
      <c r="J139" s="12">
        <f t="shared" si="47"/>
        <v>0.96</v>
      </c>
      <c r="K139" s="13">
        <v>20</v>
      </c>
      <c r="L139" s="13">
        <v>15</v>
      </c>
      <c r="M139" s="5">
        <f t="shared" si="46"/>
        <v>35</v>
      </c>
      <c r="N139" s="11">
        <v>22</v>
      </c>
      <c r="O139" s="11">
        <v>9</v>
      </c>
      <c r="P139" s="11">
        <v>10</v>
      </c>
      <c r="Q139" s="11">
        <v>9</v>
      </c>
      <c r="R139" s="11">
        <v>10</v>
      </c>
      <c r="S139" s="12">
        <f t="shared" si="48"/>
        <v>0.95</v>
      </c>
      <c r="T139" s="13">
        <v>9</v>
      </c>
      <c r="U139" s="13">
        <v>18</v>
      </c>
      <c r="V139" s="13">
        <f t="shared" si="49"/>
        <v>27</v>
      </c>
      <c r="W139" s="11">
        <f t="shared" si="41"/>
        <v>1</v>
      </c>
      <c r="X139" s="11">
        <f t="shared" si="42"/>
        <v>1</v>
      </c>
      <c r="Y139" s="11">
        <f t="shared" si="50"/>
        <v>1</v>
      </c>
      <c r="Z139" s="11">
        <f t="shared" si="43"/>
        <v>1</v>
      </c>
      <c r="AA139" s="11">
        <f t="shared" si="44"/>
        <v>1</v>
      </c>
      <c r="AB139" s="11">
        <f t="shared" si="45"/>
        <v>4</v>
      </c>
      <c r="AC139" s="14">
        <f t="shared" si="51"/>
        <v>8.11</v>
      </c>
      <c r="AD139" s="12">
        <f t="shared" si="52"/>
        <v>8.3893658839350351</v>
      </c>
      <c r="AE139" s="26">
        <v>8.5</v>
      </c>
      <c r="AF139" s="29" t="s">
        <v>297</v>
      </c>
      <c r="AG139" s="11">
        <f t="shared" si="53"/>
        <v>1</v>
      </c>
      <c r="AH139">
        <f t="shared" si="35"/>
        <v>1</v>
      </c>
    </row>
    <row r="140" spans="1:36" s="24" customFormat="1" x14ac:dyDescent="0.35">
      <c r="A140" s="24" t="s">
        <v>189</v>
      </c>
      <c r="B140" s="24">
        <v>116</v>
      </c>
      <c r="C140" s="24">
        <v>151411</v>
      </c>
      <c r="D140" s="34"/>
      <c r="E140" s="24">
        <v>10</v>
      </c>
      <c r="F140" s="24">
        <v>9</v>
      </c>
      <c r="G140" s="24">
        <v>10</v>
      </c>
      <c r="H140" s="24">
        <v>10</v>
      </c>
      <c r="I140" s="24">
        <v>8</v>
      </c>
      <c r="J140" s="35">
        <f t="shared" si="47"/>
        <v>0.94</v>
      </c>
      <c r="K140" s="36">
        <v>20</v>
      </c>
      <c r="L140" s="36"/>
      <c r="M140" s="36">
        <f t="shared" si="46"/>
        <v>20</v>
      </c>
      <c r="N140" s="24">
        <v>116</v>
      </c>
      <c r="O140" s="24">
        <v>10</v>
      </c>
      <c r="P140" s="24">
        <v>10</v>
      </c>
      <c r="S140" s="35">
        <f t="shared" si="48"/>
        <v>0.5</v>
      </c>
      <c r="T140" s="36">
        <v>14</v>
      </c>
      <c r="U140" s="36">
        <v>8</v>
      </c>
      <c r="V140" s="36">
        <f t="shared" si="49"/>
        <v>22</v>
      </c>
      <c r="W140" s="24">
        <f t="shared" si="41"/>
        <v>1</v>
      </c>
      <c r="X140" s="24">
        <f t="shared" si="42"/>
        <v>1</v>
      </c>
      <c r="Y140" s="24">
        <f t="shared" si="50"/>
        <v>1</v>
      </c>
      <c r="Z140" s="24">
        <f t="shared" si="43"/>
        <v>1</v>
      </c>
      <c r="AA140" s="24">
        <f t="shared" si="44"/>
        <v>1</v>
      </c>
      <c r="AB140" s="24">
        <f t="shared" si="45"/>
        <v>4</v>
      </c>
      <c r="AC140" s="37">
        <f t="shared" si="51"/>
        <v>5.6400000000000006</v>
      </c>
      <c r="AD140" s="35">
        <f t="shared" si="52"/>
        <v>5.8342815764973617</v>
      </c>
      <c r="AE140" s="36">
        <v>6</v>
      </c>
      <c r="AG140" s="24">
        <f t="shared" si="53"/>
        <v>1</v>
      </c>
      <c r="AH140" s="24">
        <f t="shared" si="35"/>
        <v>1</v>
      </c>
      <c r="AJ140" s="24">
        <v>6</v>
      </c>
    </row>
    <row r="141" spans="1:36" x14ac:dyDescent="0.35">
      <c r="A141" s="3" t="s">
        <v>241</v>
      </c>
      <c r="B141" s="3">
        <v>44</v>
      </c>
      <c r="C141" s="3">
        <v>151593</v>
      </c>
      <c r="D141" s="22">
        <v>1</v>
      </c>
      <c r="E141" s="3">
        <v>10</v>
      </c>
      <c r="F141" s="3">
        <v>10</v>
      </c>
      <c r="G141" s="3">
        <v>10</v>
      </c>
      <c r="H141" s="3">
        <v>10</v>
      </c>
      <c r="I141" s="3">
        <v>8</v>
      </c>
      <c r="J141" s="6">
        <f t="shared" si="47"/>
        <v>0.96</v>
      </c>
      <c r="K141" s="5">
        <v>20</v>
      </c>
      <c r="L141" s="5">
        <v>1</v>
      </c>
      <c r="M141" s="5">
        <f t="shared" si="46"/>
        <v>21</v>
      </c>
      <c r="N141" s="3">
        <v>44</v>
      </c>
      <c r="O141" s="3">
        <v>10</v>
      </c>
      <c r="P141" s="3">
        <v>10</v>
      </c>
      <c r="Q141" s="3">
        <v>9</v>
      </c>
      <c r="R141" s="3">
        <v>10</v>
      </c>
      <c r="S141" s="6">
        <f t="shared" si="48"/>
        <v>0.97499999999999998</v>
      </c>
      <c r="T141" s="5">
        <v>18</v>
      </c>
      <c r="U141" s="5">
        <v>17</v>
      </c>
      <c r="V141" s="5">
        <f t="shared" si="49"/>
        <v>35</v>
      </c>
      <c r="W141">
        <f t="shared" si="41"/>
        <v>1</v>
      </c>
      <c r="X141">
        <f t="shared" si="42"/>
        <v>1</v>
      </c>
      <c r="Y141">
        <f t="shared" si="50"/>
        <v>1</v>
      </c>
      <c r="Z141">
        <f t="shared" si="43"/>
        <v>1</v>
      </c>
      <c r="AA141">
        <f t="shared" si="44"/>
        <v>1</v>
      </c>
      <c r="AB141">
        <f t="shared" si="45"/>
        <v>4</v>
      </c>
      <c r="AC141" s="8">
        <f t="shared" si="51"/>
        <v>7.7815000000000003</v>
      </c>
      <c r="AD141" s="9">
        <f t="shared" si="52"/>
        <v>8.0495500155167043</v>
      </c>
      <c r="AE141" s="7">
        <v>8</v>
      </c>
      <c r="AF141">
        <v>34</v>
      </c>
      <c r="AG141">
        <f t="shared" si="53"/>
        <v>1</v>
      </c>
      <c r="AH141">
        <f t="shared" si="35"/>
        <v>1</v>
      </c>
    </row>
    <row r="142" spans="1:36" s="11" customFormat="1" x14ac:dyDescent="0.35">
      <c r="A142" s="3" t="s">
        <v>223</v>
      </c>
      <c r="B142" s="3"/>
      <c r="C142" s="3">
        <v>151577</v>
      </c>
      <c r="D142" s="22">
        <v>1</v>
      </c>
      <c r="E142" s="3"/>
      <c r="F142" s="3"/>
      <c r="G142" s="3"/>
      <c r="H142" s="3"/>
      <c r="I142" s="3"/>
      <c r="J142" s="6">
        <f t="shared" si="47"/>
        <v>0</v>
      </c>
      <c r="K142" s="5"/>
      <c r="L142" s="5"/>
      <c r="M142" s="5">
        <f t="shared" si="46"/>
        <v>0</v>
      </c>
      <c r="N142" s="3"/>
      <c r="O142" s="3"/>
      <c r="P142" s="3"/>
      <c r="Q142" s="3"/>
      <c r="R142" s="3"/>
      <c r="S142" s="6">
        <f t="shared" si="48"/>
        <v>0</v>
      </c>
      <c r="T142" s="5"/>
      <c r="U142" s="5"/>
      <c r="V142" s="5">
        <f t="shared" si="49"/>
        <v>0</v>
      </c>
      <c r="W142">
        <f t="shared" si="41"/>
        <v>0</v>
      </c>
      <c r="X142">
        <f t="shared" si="42"/>
        <v>0</v>
      </c>
      <c r="Y142">
        <f t="shared" si="50"/>
        <v>0</v>
      </c>
      <c r="Z142">
        <f t="shared" si="43"/>
        <v>0</v>
      </c>
      <c r="AA142">
        <f t="shared" si="44"/>
        <v>0</v>
      </c>
      <c r="AB142">
        <f t="shared" si="45"/>
        <v>0</v>
      </c>
      <c r="AC142" s="8">
        <f t="shared" si="51"/>
        <v>1</v>
      </c>
      <c r="AD142" s="9">
        <f t="shared" si="52"/>
        <v>0</v>
      </c>
      <c r="AE142" s="7"/>
      <c r="AF142"/>
      <c r="AG142">
        <f t="shared" si="53"/>
        <v>0</v>
      </c>
      <c r="AH142">
        <f t="shared" si="35"/>
        <v>0</v>
      </c>
    </row>
    <row r="143" spans="1:36" x14ac:dyDescent="0.35">
      <c r="A143" s="3" t="s">
        <v>53</v>
      </c>
      <c r="B143" s="3">
        <v>28</v>
      </c>
      <c r="C143" s="3">
        <v>151529</v>
      </c>
      <c r="D143" s="22">
        <v>1</v>
      </c>
      <c r="E143" s="3">
        <v>10</v>
      </c>
      <c r="F143" s="3">
        <v>10</v>
      </c>
      <c r="G143" s="3">
        <v>0</v>
      </c>
      <c r="H143" s="3">
        <v>10</v>
      </c>
      <c r="J143" s="6">
        <f t="shared" si="47"/>
        <v>0.6</v>
      </c>
      <c r="K143" s="5">
        <v>16</v>
      </c>
      <c r="L143" s="5">
        <v>2</v>
      </c>
      <c r="M143" s="5">
        <f t="shared" si="46"/>
        <v>18</v>
      </c>
      <c r="N143" s="3">
        <v>28</v>
      </c>
      <c r="O143" s="3">
        <v>10</v>
      </c>
      <c r="P143" s="3">
        <v>10</v>
      </c>
      <c r="Q143" s="3">
        <v>10</v>
      </c>
      <c r="R143" s="3">
        <v>5</v>
      </c>
      <c r="S143" s="6">
        <f t="shared" si="48"/>
        <v>0.875</v>
      </c>
      <c r="T143" s="5">
        <v>17</v>
      </c>
      <c r="U143" s="5">
        <v>7</v>
      </c>
      <c r="V143" s="5">
        <f t="shared" si="49"/>
        <v>24</v>
      </c>
      <c r="W143">
        <f t="shared" si="41"/>
        <v>1</v>
      </c>
      <c r="X143">
        <f t="shared" si="42"/>
        <v>1</v>
      </c>
      <c r="Y143">
        <f t="shared" si="50"/>
        <v>1</v>
      </c>
      <c r="Z143">
        <f t="shared" si="43"/>
        <v>1</v>
      </c>
      <c r="AA143">
        <f t="shared" si="44"/>
        <v>1</v>
      </c>
      <c r="AB143">
        <f t="shared" si="45"/>
        <v>4</v>
      </c>
      <c r="AC143" s="8">
        <f t="shared" si="51"/>
        <v>6.1074999999999999</v>
      </c>
      <c r="AD143" s="9">
        <f t="shared" si="52"/>
        <v>6.3178855901520627</v>
      </c>
      <c r="AE143" s="7">
        <v>6.5</v>
      </c>
      <c r="AF143">
        <v>33</v>
      </c>
      <c r="AG143">
        <f t="shared" si="53"/>
        <v>1</v>
      </c>
      <c r="AH143">
        <f t="shared" si="35"/>
        <v>1</v>
      </c>
    </row>
    <row r="144" spans="1:36" s="11" customFormat="1" x14ac:dyDescent="0.35">
      <c r="A144" s="3" t="s">
        <v>224</v>
      </c>
      <c r="B144" s="3"/>
      <c r="C144" s="3">
        <v>151612</v>
      </c>
      <c r="D144" s="22">
        <v>1</v>
      </c>
      <c r="E144" s="3"/>
      <c r="F144" s="3"/>
      <c r="G144" s="3"/>
      <c r="H144" s="3"/>
      <c r="I144" s="3"/>
      <c r="J144" s="6">
        <f t="shared" si="47"/>
        <v>0</v>
      </c>
      <c r="K144" s="5"/>
      <c r="L144" s="5"/>
      <c r="M144" s="5">
        <f t="shared" si="46"/>
        <v>0</v>
      </c>
      <c r="N144" s="3"/>
      <c r="O144" s="3"/>
      <c r="P144" s="3"/>
      <c r="Q144" s="3"/>
      <c r="R144" s="3"/>
      <c r="S144" s="6">
        <f t="shared" si="48"/>
        <v>0</v>
      </c>
      <c r="T144" s="5"/>
      <c r="U144" s="5"/>
      <c r="V144" s="5">
        <f t="shared" si="49"/>
        <v>0</v>
      </c>
      <c r="W144">
        <f t="shared" si="41"/>
        <v>0</v>
      </c>
      <c r="X144">
        <f t="shared" si="42"/>
        <v>0</v>
      </c>
      <c r="Y144">
        <f t="shared" si="50"/>
        <v>0</v>
      </c>
      <c r="Z144">
        <f t="shared" si="43"/>
        <v>0</v>
      </c>
      <c r="AA144">
        <f t="shared" si="44"/>
        <v>0</v>
      </c>
      <c r="AB144">
        <f t="shared" si="45"/>
        <v>0</v>
      </c>
      <c r="AC144" s="8">
        <f t="shared" si="51"/>
        <v>1</v>
      </c>
      <c r="AD144" s="9">
        <f t="shared" si="52"/>
        <v>0</v>
      </c>
      <c r="AE144" s="7"/>
      <c r="AF144"/>
      <c r="AG144">
        <f t="shared" si="53"/>
        <v>0</v>
      </c>
      <c r="AH144">
        <f t="shared" si="35"/>
        <v>0</v>
      </c>
    </row>
    <row r="145" spans="1:36" s="11" customFormat="1" x14ac:dyDescent="0.35">
      <c r="A145" s="11" t="s">
        <v>202</v>
      </c>
      <c r="B145" s="11">
        <v>126</v>
      </c>
      <c r="C145" s="11">
        <v>151195</v>
      </c>
      <c r="D145" s="22"/>
      <c r="E145" s="11">
        <v>5</v>
      </c>
      <c r="F145" s="11">
        <v>8</v>
      </c>
      <c r="G145" s="11">
        <v>6</v>
      </c>
      <c r="H145" s="11">
        <v>10</v>
      </c>
      <c r="I145" s="11">
        <v>7</v>
      </c>
      <c r="J145" s="12">
        <f t="shared" si="47"/>
        <v>0.72</v>
      </c>
      <c r="K145" s="13">
        <v>20</v>
      </c>
      <c r="L145" s="13">
        <v>12</v>
      </c>
      <c r="M145" s="5">
        <f t="shared" si="46"/>
        <v>32</v>
      </c>
      <c r="N145" s="11">
        <v>126</v>
      </c>
      <c r="O145" s="11">
        <v>9</v>
      </c>
      <c r="P145" s="11">
        <v>10</v>
      </c>
      <c r="Q145" s="11">
        <v>10</v>
      </c>
      <c r="R145" s="11">
        <v>3</v>
      </c>
      <c r="S145" s="12">
        <f t="shared" si="48"/>
        <v>0.8</v>
      </c>
      <c r="T145" s="13">
        <v>17</v>
      </c>
      <c r="U145" s="13">
        <v>17</v>
      </c>
      <c r="V145" s="13">
        <f t="shared" si="49"/>
        <v>34</v>
      </c>
      <c r="W145" s="11">
        <f t="shared" si="41"/>
        <v>1</v>
      </c>
      <c r="X145" s="11">
        <f t="shared" si="42"/>
        <v>1</v>
      </c>
      <c r="Y145" s="11">
        <f t="shared" si="50"/>
        <v>1</v>
      </c>
      <c r="Z145" s="11">
        <f t="shared" si="43"/>
        <v>1</v>
      </c>
      <c r="AA145" s="11">
        <f t="shared" si="44"/>
        <v>1</v>
      </c>
      <c r="AB145" s="11">
        <f t="shared" si="45"/>
        <v>4</v>
      </c>
      <c r="AC145" s="14">
        <f t="shared" si="51"/>
        <v>8.1199999999999992</v>
      </c>
      <c r="AD145" s="12">
        <f t="shared" si="52"/>
        <v>8.3997103548153493</v>
      </c>
      <c r="AE145" s="26">
        <v>8.5</v>
      </c>
      <c r="AF145" s="29" t="s">
        <v>296</v>
      </c>
      <c r="AG145" s="11">
        <f t="shared" si="53"/>
        <v>1</v>
      </c>
      <c r="AH145">
        <f t="shared" si="35"/>
        <v>1</v>
      </c>
    </row>
    <row r="146" spans="1:36" x14ac:dyDescent="0.35">
      <c r="A146" s="3" t="s">
        <v>76</v>
      </c>
      <c r="B146" s="3">
        <v>43</v>
      </c>
      <c r="C146" s="3">
        <v>151604</v>
      </c>
      <c r="D146" s="22">
        <v>1</v>
      </c>
      <c r="E146" s="3">
        <v>7.5</v>
      </c>
      <c r="F146" s="3">
        <v>9</v>
      </c>
      <c r="G146" s="3">
        <v>10</v>
      </c>
      <c r="H146" s="3">
        <v>10</v>
      </c>
      <c r="I146" s="3">
        <v>9</v>
      </c>
      <c r="J146" s="6">
        <f t="shared" si="47"/>
        <v>0.91</v>
      </c>
      <c r="K146" s="5">
        <v>1</v>
      </c>
      <c r="L146" s="5">
        <v>1</v>
      </c>
      <c r="M146" s="5">
        <f t="shared" si="46"/>
        <v>2</v>
      </c>
      <c r="N146" s="3">
        <v>43</v>
      </c>
      <c r="O146" s="3">
        <v>10</v>
      </c>
      <c r="P146" s="3">
        <v>10</v>
      </c>
      <c r="Q146" s="3">
        <v>8</v>
      </c>
      <c r="R146" s="3">
        <v>9</v>
      </c>
      <c r="S146" s="6">
        <f t="shared" si="48"/>
        <v>0.92500000000000004</v>
      </c>
      <c r="V146" s="5">
        <f t="shared" si="49"/>
        <v>0</v>
      </c>
      <c r="W146">
        <f t="shared" si="41"/>
        <v>0</v>
      </c>
      <c r="X146">
        <f t="shared" si="42"/>
        <v>1</v>
      </c>
      <c r="Y146">
        <f t="shared" si="50"/>
        <v>0</v>
      </c>
      <c r="Z146">
        <f t="shared" si="43"/>
        <v>1</v>
      </c>
      <c r="AA146">
        <f t="shared" si="44"/>
        <v>0</v>
      </c>
      <c r="AB146">
        <f t="shared" si="45"/>
        <v>2</v>
      </c>
      <c r="AC146" s="8">
        <f t="shared" si="51"/>
        <v>2.8315000000000001</v>
      </c>
      <c r="AD146" s="9">
        <f t="shared" si="52"/>
        <v>0</v>
      </c>
      <c r="AG146">
        <f t="shared" si="53"/>
        <v>0</v>
      </c>
      <c r="AH146">
        <f t="shared" ref="AH146:AH209" si="54">IF(AD146&gt;0,1,0)</f>
        <v>0</v>
      </c>
    </row>
    <row r="147" spans="1:36" s="24" customFormat="1" x14ac:dyDescent="0.35">
      <c r="A147" s="24" t="s">
        <v>166</v>
      </c>
      <c r="B147" s="24">
        <v>100</v>
      </c>
      <c r="C147" s="24">
        <v>151459</v>
      </c>
      <c r="D147" s="34"/>
      <c r="E147" s="24">
        <v>10</v>
      </c>
      <c r="F147" s="24">
        <v>8</v>
      </c>
      <c r="G147" s="24">
        <v>6</v>
      </c>
      <c r="H147" s="24">
        <v>10</v>
      </c>
      <c r="I147" s="24">
        <v>8</v>
      </c>
      <c r="J147" s="35">
        <f t="shared" si="47"/>
        <v>0.84</v>
      </c>
      <c r="K147" s="36">
        <v>14</v>
      </c>
      <c r="L147" s="36">
        <v>18</v>
      </c>
      <c r="M147" s="36">
        <f t="shared" si="46"/>
        <v>32</v>
      </c>
      <c r="N147" s="24">
        <v>100</v>
      </c>
      <c r="O147" s="24">
        <v>10</v>
      </c>
      <c r="P147" s="24">
        <v>9</v>
      </c>
      <c r="Q147" s="24">
        <v>7</v>
      </c>
      <c r="R147" s="24">
        <v>9</v>
      </c>
      <c r="S147" s="35">
        <f t="shared" si="48"/>
        <v>0.875</v>
      </c>
      <c r="T147" s="36">
        <v>7</v>
      </c>
      <c r="U147" s="36">
        <v>10</v>
      </c>
      <c r="V147" s="36">
        <f t="shared" si="49"/>
        <v>17</v>
      </c>
      <c r="W147" s="24">
        <f t="shared" ref="W147:W178" si="55">IF(V147&lt;15,0,1)</f>
        <v>1</v>
      </c>
      <c r="X147" s="24">
        <f t="shared" ref="X147:X178" si="56">IF(J147&lt;0.5,0,1)</f>
        <v>1</v>
      </c>
      <c r="Y147" s="24">
        <f t="shared" si="50"/>
        <v>1</v>
      </c>
      <c r="Z147" s="24">
        <f t="shared" ref="Z147:Z178" si="57">IF(S147&lt;0.5,0,1)</f>
        <v>1</v>
      </c>
      <c r="AA147" s="24">
        <f t="shared" ref="AA147:AA178" si="58">IF(V147&lt;15,0,1)</f>
        <v>1</v>
      </c>
      <c r="AB147" s="24">
        <f t="shared" ref="AB147:AB178" si="59">SUM(X147:AA147)</f>
        <v>4</v>
      </c>
      <c r="AC147" s="37">
        <f t="shared" si="51"/>
        <v>6.6150000000000002</v>
      </c>
      <c r="AD147" s="35">
        <f t="shared" si="52"/>
        <v>6.8428674873280224</v>
      </c>
      <c r="AE147" s="36">
        <v>7</v>
      </c>
      <c r="AG147" s="24">
        <f t="shared" si="53"/>
        <v>1</v>
      </c>
      <c r="AH147" s="24">
        <f t="shared" si="54"/>
        <v>1</v>
      </c>
      <c r="AJ147" s="24">
        <v>7</v>
      </c>
    </row>
    <row r="148" spans="1:36" x14ac:dyDescent="0.35">
      <c r="A148" s="3" t="s">
        <v>151</v>
      </c>
      <c r="B148" s="3">
        <v>90</v>
      </c>
      <c r="C148" s="3">
        <v>151159</v>
      </c>
      <c r="D148" s="22"/>
      <c r="E148" s="3">
        <v>10</v>
      </c>
      <c r="J148" s="6">
        <f t="shared" si="47"/>
        <v>0.2</v>
      </c>
      <c r="M148" s="5">
        <f t="shared" si="46"/>
        <v>0</v>
      </c>
      <c r="N148" s="3">
        <v>90</v>
      </c>
      <c r="S148" s="6">
        <f t="shared" si="48"/>
        <v>0</v>
      </c>
      <c r="V148" s="5">
        <f t="shared" si="49"/>
        <v>0</v>
      </c>
      <c r="W148">
        <f t="shared" si="55"/>
        <v>0</v>
      </c>
      <c r="X148">
        <f t="shared" si="56"/>
        <v>0</v>
      </c>
      <c r="Y148">
        <f t="shared" si="50"/>
        <v>0</v>
      </c>
      <c r="Z148">
        <f t="shared" si="57"/>
        <v>0</v>
      </c>
      <c r="AA148">
        <f t="shared" si="58"/>
        <v>0</v>
      </c>
      <c r="AB148">
        <f t="shared" si="59"/>
        <v>0</v>
      </c>
      <c r="AC148" s="8">
        <f t="shared" si="51"/>
        <v>0.2</v>
      </c>
      <c r="AD148" s="9">
        <f t="shared" si="52"/>
        <v>0</v>
      </c>
      <c r="AG148">
        <f t="shared" si="53"/>
        <v>0</v>
      </c>
      <c r="AH148">
        <f t="shared" si="54"/>
        <v>0</v>
      </c>
    </row>
    <row r="149" spans="1:36" x14ac:dyDescent="0.35">
      <c r="A149" s="3" t="s">
        <v>123</v>
      </c>
      <c r="B149" s="3">
        <v>40</v>
      </c>
      <c r="C149" s="3">
        <v>151537</v>
      </c>
      <c r="D149" s="22">
        <v>0</v>
      </c>
      <c r="E149" s="3">
        <v>10</v>
      </c>
      <c r="F149" s="3">
        <v>8</v>
      </c>
      <c r="G149" s="3">
        <v>3</v>
      </c>
      <c r="H149" s="3">
        <v>9</v>
      </c>
      <c r="I149" s="3">
        <v>6</v>
      </c>
      <c r="J149" s="6">
        <f t="shared" si="47"/>
        <v>0.72</v>
      </c>
      <c r="K149" s="5">
        <v>3</v>
      </c>
      <c r="L149" s="5">
        <v>1</v>
      </c>
      <c r="M149" s="5">
        <f t="shared" si="46"/>
        <v>4</v>
      </c>
      <c r="N149" s="3">
        <v>40</v>
      </c>
      <c r="O149" s="3">
        <v>4</v>
      </c>
      <c r="P149" s="3">
        <v>10</v>
      </c>
      <c r="Q149" s="3">
        <v>9</v>
      </c>
      <c r="R149" s="3">
        <v>9</v>
      </c>
      <c r="S149" s="6">
        <f t="shared" si="48"/>
        <v>0.8</v>
      </c>
      <c r="V149" s="5">
        <f t="shared" si="49"/>
        <v>0</v>
      </c>
      <c r="W149">
        <f t="shared" si="55"/>
        <v>0</v>
      </c>
      <c r="X149">
        <f t="shared" si="56"/>
        <v>1</v>
      </c>
      <c r="Y149">
        <f t="shared" si="50"/>
        <v>0</v>
      </c>
      <c r="Z149">
        <f t="shared" si="57"/>
        <v>1</v>
      </c>
      <c r="AA149">
        <f t="shared" si="58"/>
        <v>0</v>
      </c>
      <c r="AB149">
        <f t="shared" si="59"/>
        <v>2</v>
      </c>
      <c r="AC149" s="8">
        <f t="shared" si="51"/>
        <v>1.9200000000000002</v>
      </c>
      <c r="AD149" s="9">
        <f t="shared" si="52"/>
        <v>0</v>
      </c>
      <c r="AG149">
        <f t="shared" si="53"/>
        <v>0</v>
      </c>
      <c r="AH149">
        <f t="shared" si="54"/>
        <v>0</v>
      </c>
    </row>
    <row r="150" spans="1:36" x14ac:dyDescent="0.35">
      <c r="A150" s="3" t="s">
        <v>48</v>
      </c>
      <c r="B150" s="3">
        <v>24</v>
      </c>
      <c r="C150" s="3">
        <v>151584</v>
      </c>
      <c r="D150" s="22">
        <v>0</v>
      </c>
      <c r="J150" s="6">
        <f t="shared" si="47"/>
        <v>0</v>
      </c>
      <c r="M150" s="5">
        <f t="shared" si="46"/>
        <v>0</v>
      </c>
      <c r="N150" s="3">
        <v>24</v>
      </c>
      <c r="S150" s="6">
        <f t="shared" si="48"/>
        <v>0</v>
      </c>
      <c r="V150" s="5">
        <f t="shared" si="49"/>
        <v>0</v>
      </c>
      <c r="W150">
        <f t="shared" si="55"/>
        <v>0</v>
      </c>
      <c r="X150">
        <f t="shared" si="56"/>
        <v>0</v>
      </c>
      <c r="Y150">
        <f t="shared" si="50"/>
        <v>0</v>
      </c>
      <c r="Z150">
        <f t="shared" si="57"/>
        <v>0</v>
      </c>
      <c r="AA150">
        <f t="shared" si="58"/>
        <v>0</v>
      </c>
      <c r="AB150">
        <f t="shared" si="59"/>
        <v>0</v>
      </c>
      <c r="AC150" s="8">
        <f t="shared" si="51"/>
        <v>0</v>
      </c>
      <c r="AD150" s="9">
        <f t="shared" si="52"/>
        <v>0</v>
      </c>
      <c r="AG150">
        <f t="shared" si="53"/>
        <v>0</v>
      </c>
      <c r="AH150">
        <f t="shared" si="54"/>
        <v>0</v>
      </c>
    </row>
    <row r="151" spans="1:36" s="24" customFormat="1" x14ac:dyDescent="0.35">
      <c r="A151" s="24" t="s">
        <v>48</v>
      </c>
      <c r="B151" s="24">
        <v>90</v>
      </c>
      <c r="C151" s="24">
        <v>151293</v>
      </c>
      <c r="D151" s="34"/>
      <c r="E151" s="24">
        <v>10</v>
      </c>
      <c r="J151" s="35">
        <f t="shared" si="47"/>
        <v>0.2</v>
      </c>
      <c r="K151" s="36">
        <v>1</v>
      </c>
      <c r="L151" s="36"/>
      <c r="M151" s="36">
        <f t="shared" si="46"/>
        <v>1</v>
      </c>
      <c r="N151" s="24">
        <v>90</v>
      </c>
      <c r="S151" s="35">
        <f t="shared" si="48"/>
        <v>0</v>
      </c>
      <c r="T151" s="36"/>
      <c r="U151" s="36"/>
      <c r="V151" s="36">
        <f t="shared" si="49"/>
        <v>0</v>
      </c>
      <c r="W151" s="24">
        <f t="shared" si="55"/>
        <v>0</v>
      </c>
      <c r="X151" s="24">
        <f t="shared" si="56"/>
        <v>0</v>
      </c>
      <c r="Y151" s="24">
        <f t="shared" si="50"/>
        <v>0</v>
      </c>
      <c r="Z151" s="24">
        <f t="shared" si="57"/>
        <v>0</v>
      </c>
      <c r="AA151" s="24">
        <f t="shared" si="58"/>
        <v>0</v>
      </c>
      <c r="AB151" s="24">
        <f t="shared" si="59"/>
        <v>0</v>
      </c>
      <c r="AC151" s="37">
        <f t="shared" si="51"/>
        <v>0.30000000000000004</v>
      </c>
      <c r="AD151" s="35">
        <f t="shared" si="52"/>
        <v>0</v>
      </c>
      <c r="AE151" s="36"/>
      <c r="AG151" s="24">
        <f t="shared" si="53"/>
        <v>0</v>
      </c>
      <c r="AH151" s="24">
        <f t="shared" si="54"/>
        <v>0</v>
      </c>
    </row>
    <row r="152" spans="1:36" x14ac:dyDescent="0.35">
      <c r="A152" s="3" t="s">
        <v>66</v>
      </c>
      <c r="B152" s="3">
        <v>35</v>
      </c>
      <c r="C152" s="3">
        <v>151580</v>
      </c>
      <c r="D152" s="22">
        <v>0</v>
      </c>
      <c r="E152" s="3">
        <v>7.5</v>
      </c>
      <c r="F152" s="3">
        <v>9</v>
      </c>
      <c r="G152" s="3">
        <v>10</v>
      </c>
      <c r="H152" s="3">
        <v>6</v>
      </c>
      <c r="I152" s="3">
        <v>9</v>
      </c>
      <c r="J152" s="6">
        <f t="shared" si="47"/>
        <v>0.83</v>
      </c>
      <c r="M152" s="5">
        <f t="shared" si="46"/>
        <v>0</v>
      </c>
      <c r="N152" s="3">
        <v>35</v>
      </c>
      <c r="S152" s="6">
        <f t="shared" si="48"/>
        <v>0</v>
      </c>
      <c r="V152" s="5">
        <f t="shared" si="49"/>
        <v>0</v>
      </c>
      <c r="W152">
        <f t="shared" si="55"/>
        <v>0</v>
      </c>
      <c r="X152">
        <f t="shared" si="56"/>
        <v>1</v>
      </c>
      <c r="Y152">
        <f t="shared" si="50"/>
        <v>0</v>
      </c>
      <c r="Z152">
        <f t="shared" si="57"/>
        <v>0</v>
      </c>
      <c r="AA152">
        <f t="shared" si="58"/>
        <v>0</v>
      </c>
      <c r="AB152">
        <f t="shared" si="59"/>
        <v>1</v>
      </c>
      <c r="AC152" s="8">
        <f t="shared" si="51"/>
        <v>0.83</v>
      </c>
      <c r="AD152" s="9">
        <f t="shared" si="52"/>
        <v>0</v>
      </c>
      <c r="AG152">
        <f t="shared" si="53"/>
        <v>0</v>
      </c>
      <c r="AH152">
        <f t="shared" si="54"/>
        <v>0</v>
      </c>
    </row>
    <row r="153" spans="1:36" x14ac:dyDescent="0.35">
      <c r="A153" s="3" t="s">
        <v>87</v>
      </c>
      <c r="B153" s="3">
        <v>47</v>
      </c>
      <c r="C153" s="3">
        <v>151460</v>
      </c>
      <c r="D153" s="22"/>
      <c r="E153" s="3">
        <v>10</v>
      </c>
      <c r="F153" s="3">
        <v>10</v>
      </c>
      <c r="G153" s="3">
        <v>10</v>
      </c>
      <c r="H153" s="3">
        <v>10</v>
      </c>
      <c r="I153" s="3">
        <v>9</v>
      </c>
      <c r="J153" s="6">
        <f t="shared" si="47"/>
        <v>0.98</v>
      </c>
      <c r="K153" s="5">
        <v>17</v>
      </c>
      <c r="L153" s="5">
        <v>1</v>
      </c>
      <c r="M153" s="5">
        <f t="shared" si="46"/>
        <v>18</v>
      </c>
      <c r="N153" s="3">
        <v>47</v>
      </c>
      <c r="O153" s="3">
        <v>9</v>
      </c>
      <c r="P153" s="3">
        <v>10</v>
      </c>
      <c r="Q153" s="3">
        <v>8</v>
      </c>
      <c r="R153" s="3">
        <v>8</v>
      </c>
      <c r="S153" s="6">
        <f t="shared" si="48"/>
        <v>0.875</v>
      </c>
      <c r="T153" s="5">
        <v>11</v>
      </c>
      <c r="U153" s="5">
        <v>8</v>
      </c>
      <c r="V153" s="5">
        <f t="shared" si="49"/>
        <v>19</v>
      </c>
      <c r="W153">
        <f t="shared" si="55"/>
        <v>1</v>
      </c>
      <c r="X153">
        <f t="shared" si="56"/>
        <v>1</v>
      </c>
      <c r="Y153">
        <f t="shared" si="50"/>
        <v>1</v>
      </c>
      <c r="Z153">
        <f t="shared" si="57"/>
        <v>1</v>
      </c>
      <c r="AA153">
        <f t="shared" si="58"/>
        <v>1</v>
      </c>
      <c r="AB153">
        <f t="shared" si="59"/>
        <v>4</v>
      </c>
      <c r="AC153" s="8">
        <f t="shared" si="51"/>
        <v>5.5549999999999997</v>
      </c>
      <c r="AD153" s="9">
        <f t="shared" si="52"/>
        <v>5.7463535740146883</v>
      </c>
      <c r="AE153" s="7">
        <v>6</v>
      </c>
      <c r="AF153">
        <v>35</v>
      </c>
      <c r="AG153">
        <f t="shared" si="53"/>
        <v>1</v>
      </c>
      <c r="AH153">
        <f t="shared" si="54"/>
        <v>1</v>
      </c>
    </row>
    <row r="154" spans="1:36" s="19" customFormat="1" x14ac:dyDescent="0.35">
      <c r="A154" s="3" t="s">
        <v>7</v>
      </c>
      <c r="B154" s="3">
        <v>46</v>
      </c>
      <c r="C154" s="3">
        <v>151430</v>
      </c>
      <c r="D154" s="22"/>
      <c r="E154" s="3"/>
      <c r="F154" s="3">
        <v>10</v>
      </c>
      <c r="G154" s="3">
        <v>10</v>
      </c>
      <c r="H154" s="3">
        <v>10</v>
      </c>
      <c r="I154" s="3">
        <v>8</v>
      </c>
      <c r="J154" s="6">
        <f t="shared" si="47"/>
        <v>0.76</v>
      </c>
      <c r="K154" s="5">
        <v>20</v>
      </c>
      <c r="L154" s="5">
        <v>1</v>
      </c>
      <c r="M154" s="5">
        <f t="shared" si="46"/>
        <v>21</v>
      </c>
      <c r="N154" s="3">
        <v>46</v>
      </c>
      <c r="O154" s="3">
        <v>9</v>
      </c>
      <c r="P154" s="3">
        <v>10</v>
      </c>
      <c r="Q154" s="3">
        <v>8</v>
      </c>
      <c r="R154" s="3">
        <v>8</v>
      </c>
      <c r="S154" s="6">
        <f t="shared" si="48"/>
        <v>0.875</v>
      </c>
      <c r="T154" s="5">
        <v>16</v>
      </c>
      <c r="U154" s="5"/>
      <c r="V154" s="5">
        <f t="shared" si="49"/>
        <v>16</v>
      </c>
      <c r="W154">
        <f t="shared" si="55"/>
        <v>1</v>
      </c>
      <c r="X154">
        <f t="shared" si="56"/>
        <v>1</v>
      </c>
      <c r="Y154">
        <f t="shared" si="50"/>
        <v>1</v>
      </c>
      <c r="Z154">
        <f t="shared" si="57"/>
        <v>1</v>
      </c>
      <c r="AA154">
        <f t="shared" si="58"/>
        <v>1</v>
      </c>
      <c r="AB154">
        <f t="shared" si="59"/>
        <v>4</v>
      </c>
      <c r="AC154" s="8">
        <f t="shared" si="51"/>
        <v>5.3350000000000009</v>
      </c>
      <c r="AD154" s="9">
        <f t="shared" si="52"/>
        <v>5.5187752146477704</v>
      </c>
      <c r="AE154" s="7">
        <v>5.5</v>
      </c>
      <c r="AF154">
        <v>36</v>
      </c>
      <c r="AG154">
        <f t="shared" si="53"/>
        <v>1</v>
      </c>
      <c r="AH154">
        <f t="shared" si="54"/>
        <v>1</v>
      </c>
    </row>
    <row r="155" spans="1:36" s="11" customFormat="1" x14ac:dyDescent="0.35">
      <c r="A155" s="3" t="s">
        <v>68</v>
      </c>
      <c r="B155" s="3">
        <v>37</v>
      </c>
      <c r="C155" s="3">
        <v>151628</v>
      </c>
      <c r="D155" s="22">
        <v>0</v>
      </c>
      <c r="E155" s="3"/>
      <c r="F155" s="3">
        <v>9</v>
      </c>
      <c r="G155" s="3"/>
      <c r="H155" s="3"/>
      <c r="I155" s="3">
        <v>9</v>
      </c>
      <c r="J155" s="6">
        <f t="shared" si="47"/>
        <v>0.36</v>
      </c>
      <c r="K155" s="5"/>
      <c r="L155" s="5"/>
      <c r="M155" s="5">
        <f t="shared" si="46"/>
        <v>0</v>
      </c>
      <c r="N155" s="3">
        <v>37</v>
      </c>
      <c r="O155" s="3"/>
      <c r="P155" s="3"/>
      <c r="Q155" s="3"/>
      <c r="R155" s="3"/>
      <c r="S155" s="6">
        <f t="shared" si="48"/>
        <v>0</v>
      </c>
      <c r="T155" s="5"/>
      <c r="U155" s="5"/>
      <c r="V155" s="5">
        <f t="shared" si="49"/>
        <v>0</v>
      </c>
      <c r="W155">
        <f t="shared" si="55"/>
        <v>0</v>
      </c>
      <c r="X155">
        <f t="shared" si="56"/>
        <v>0</v>
      </c>
      <c r="Y155">
        <f t="shared" si="50"/>
        <v>0</v>
      </c>
      <c r="Z155">
        <f t="shared" si="57"/>
        <v>0</v>
      </c>
      <c r="AA155">
        <f t="shared" si="58"/>
        <v>0</v>
      </c>
      <c r="AB155">
        <f t="shared" si="59"/>
        <v>0</v>
      </c>
      <c r="AC155" s="8">
        <f t="shared" si="51"/>
        <v>0.36</v>
      </c>
      <c r="AD155" s="9">
        <f t="shared" si="52"/>
        <v>0</v>
      </c>
      <c r="AE155" s="7"/>
      <c r="AF155"/>
      <c r="AG155">
        <f t="shared" si="53"/>
        <v>0</v>
      </c>
      <c r="AH155">
        <f t="shared" si="54"/>
        <v>0</v>
      </c>
    </row>
    <row r="156" spans="1:36" x14ac:dyDescent="0.35">
      <c r="A156" s="3" t="s">
        <v>146</v>
      </c>
      <c r="B156" s="3">
        <v>88</v>
      </c>
      <c r="C156" s="3">
        <v>151320</v>
      </c>
      <c r="D156" s="22"/>
      <c r="F156" s="3">
        <v>10</v>
      </c>
      <c r="G156" s="3">
        <v>7</v>
      </c>
      <c r="H156" s="3">
        <v>10</v>
      </c>
      <c r="J156" s="6">
        <f t="shared" si="47"/>
        <v>0.54</v>
      </c>
      <c r="M156" s="5">
        <f t="shared" si="46"/>
        <v>0</v>
      </c>
      <c r="N156" s="3">
        <v>88</v>
      </c>
      <c r="O156" s="3">
        <v>10</v>
      </c>
      <c r="P156" s="3">
        <v>10</v>
      </c>
      <c r="Q156" s="3">
        <v>9</v>
      </c>
      <c r="R156" s="3">
        <v>10</v>
      </c>
      <c r="S156" s="6">
        <f t="shared" si="48"/>
        <v>0.97499999999999998</v>
      </c>
      <c r="V156" s="5">
        <f t="shared" si="49"/>
        <v>0</v>
      </c>
      <c r="W156">
        <f t="shared" si="55"/>
        <v>0</v>
      </c>
      <c r="X156">
        <f t="shared" si="56"/>
        <v>1</v>
      </c>
      <c r="Y156">
        <f t="shared" si="50"/>
        <v>0</v>
      </c>
      <c r="Z156">
        <f t="shared" si="57"/>
        <v>1</v>
      </c>
      <c r="AA156">
        <f t="shared" si="58"/>
        <v>0</v>
      </c>
      <c r="AB156">
        <f t="shared" si="59"/>
        <v>2</v>
      </c>
      <c r="AC156" s="8">
        <f t="shared" si="51"/>
        <v>1.5150000000000001</v>
      </c>
      <c r="AD156" s="9">
        <f t="shared" si="52"/>
        <v>0</v>
      </c>
      <c r="AG156">
        <f t="shared" si="53"/>
        <v>0</v>
      </c>
      <c r="AH156">
        <f t="shared" si="54"/>
        <v>0</v>
      </c>
    </row>
    <row r="157" spans="1:36" x14ac:dyDescent="0.35">
      <c r="A157" s="3" t="s">
        <v>196</v>
      </c>
      <c r="B157" s="3">
        <v>123</v>
      </c>
      <c r="C157" s="3">
        <v>15374</v>
      </c>
      <c r="D157" s="22"/>
      <c r="E157" s="3">
        <v>7.5</v>
      </c>
      <c r="F157" s="3">
        <v>5</v>
      </c>
      <c r="G157" s="3">
        <v>0</v>
      </c>
      <c r="H157" s="3">
        <v>6</v>
      </c>
      <c r="I157" s="3">
        <v>8</v>
      </c>
      <c r="J157" s="6">
        <f t="shared" si="47"/>
        <v>0.53</v>
      </c>
      <c r="K157" s="5">
        <v>12</v>
      </c>
      <c r="L157" s="5">
        <v>3</v>
      </c>
      <c r="M157" s="5">
        <f t="shared" si="46"/>
        <v>15</v>
      </c>
      <c r="N157" s="3">
        <v>123</v>
      </c>
      <c r="O157" s="3">
        <v>6</v>
      </c>
      <c r="P157" s="3">
        <v>0</v>
      </c>
      <c r="Q157" s="3">
        <v>8</v>
      </c>
      <c r="R157" s="3">
        <v>10</v>
      </c>
      <c r="S157" s="6">
        <f t="shared" si="48"/>
        <v>0.6</v>
      </c>
      <c r="T157" s="5">
        <v>3</v>
      </c>
      <c r="U157" s="5">
        <v>4</v>
      </c>
      <c r="V157" s="5">
        <f t="shared" si="49"/>
        <v>7</v>
      </c>
      <c r="W157">
        <f t="shared" si="55"/>
        <v>0</v>
      </c>
      <c r="X157">
        <f t="shared" si="56"/>
        <v>1</v>
      </c>
      <c r="Y157">
        <f t="shared" si="50"/>
        <v>1</v>
      </c>
      <c r="Z157">
        <f t="shared" si="57"/>
        <v>1</v>
      </c>
      <c r="AA157">
        <f t="shared" si="58"/>
        <v>0</v>
      </c>
      <c r="AB157">
        <f t="shared" si="59"/>
        <v>3</v>
      </c>
      <c r="AC157" s="8">
        <f t="shared" si="51"/>
        <v>3.33</v>
      </c>
      <c r="AD157" s="9">
        <f t="shared" si="52"/>
        <v>0</v>
      </c>
      <c r="AG157">
        <f t="shared" si="53"/>
        <v>0</v>
      </c>
      <c r="AH157">
        <f t="shared" si="54"/>
        <v>0</v>
      </c>
    </row>
    <row r="158" spans="1:36" x14ac:dyDescent="0.35">
      <c r="A158" s="3" t="s">
        <v>10</v>
      </c>
      <c r="B158" s="3">
        <v>2</v>
      </c>
      <c r="C158" s="3">
        <v>151554</v>
      </c>
      <c r="D158" s="22">
        <v>1</v>
      </c>
      <c r="E158" s="3">
        <v>10</v>
      </c>
      <c r="F158" s="3">
        <v>9</v>
      </c>
      <c r="G158" s="3">
        <v>10</v>
      </c>
      <c r="H158" s="3">
        <v>10</v>
      </c>
      <c r="I158" s="3">
        <v>9</v>
      </c>
      <c r="J158" s="6">
        <f t="shared" si="47"/>
        <v>0.96</v>
      </c>
      <c r="K158" s="5">
        <v>13</v>
      </c>
      <c r="L158" s="5">
        <v>3</v>
      </c>
      <c r="M158" s="5">
        <f t="shared" si="46"/>
        <v>16</v>
      </c>
      <c r="N158" s="3">
        <v>2</v>
      </c>
      <c r="O158" s="3">
        <v>9</v>
      </c>
      <c r="P158" s="3">
        <v>10</v>
      </c>
      <c r="Q158" s="3">
        <v>10</v>
      </c>
      <c r="R158" s="3">
        <v>8</v>
      </c>
      <c r="S158" s="6">
        <f t="shared" si="48"/>
        <v>0.92500000000000004</v>
      </c>
      <c r="T158" s="5">
        <v>16</v>
      </c>
      <c r="U158" s="5">
        <v>4</v>
      </c>
      <c r="V158" s="5">
        <f t="shared" si="49"/>
        <v>20</v>
      </c>
      <c r="W158">
        <f t="shared" si="55"/>
        <v>1</v>
      </c>
      <c r="X158">
        <f t="shared" si="56"/>
        <v>1</v>
      </c>
      <c r="Y158">
        <f t="shared" si="50"/>
        <v>1</v>
      </c>
      <c r="Z158">
        <f t="shared" si="57"/>
        <v>1</v>
      </c>
      <c r="AA158">
        <f t="shared" si="58"/>
        <v>1</v>
      </c>
      <c r="AB158">
        <f t="shared" si="59"/>
        <v>4</v>
      </c>
      <c r="AC158" s="8">
        <f t="shared" si="51"/>
        <v>5.9365000000000006</v>
      </c>
      <c r="AD158" s="9">
        <f t="shared" si="52"/>
        <v>6.1409951380986865</v>
      </c>
      <c r="AE158" s="7">
        <v>6</v>
      </c>
      <c r="AF158">
        <v>37</v>
      </c>
      <c r="AG158">
        <f t="shared" si="53"/>
        <v>1</v>
      </c>
      <c r="AH158">
        <f t="shared" si="54"/>
        <v>1</v>
      </c>
    </row>
    <row r="159" spans="1:36" x14ac:dyDescent="0.35">
      <c r="A159" s="3" t="s">
        <v>177</v>
      </c>
      <c r="B159" s="3">
        <v>108</v>
      </c>
      <c r="C159" s="3">
        <v>151332</v>
      </c>
      <c r="D159" s="22"/>
      <c r="J159" s="6">
        <f t="shared" si="47"/>
        <v>0</v>
      </c>
      <c r="M159" s="5">
        <f t="shared" si="46"/>
        <v>0</v>
      </c>
      <c r="N159" s="3">
        <v>108</v>
      </c>
      <c r="S159" s="6">
        <f t="shared" si="48"/>
        <v>0</v>
      </c>
      <c r="V159" s="5">
        <f t="shared" si="49"/>
        <v>0</v>
      </c>
      <c r="W159">
        <f t="shared" si="55"/>
        <v>0</v>
      </c>
      <c r="X159">
        <f t="shared" si="56"/>
        <v>0</v>
      </c>
      <c r="Y159">
        <f t="shared" si="50"/>
        <v>0</v>
      </c>
      <c r="Z159">
        <f t="shared" si="57"/>
        <v>0</v>
      </c>
      <c r="AA159">
        <f t="shared" si="58"/>
        <v>0</v>
      </c>
      <c r="AB159">
        <f t="shared" si="59"/>
        <v>0</v>
      </c>
      <c r="AC159" s="8">
        <f t="shared" si="51"/>
        <v>0</v>
      </c>
      <c r="AD159" s="9">
        <f t="shared" si="52"/>
        <v>0</v>
      </c>
      <c r="AG159">
        <f t="shared" si="53"/>
        <v>0</v>
      </c>
      <c r="AH159">
        <f t="shared" si="54"/>
        <v>0</v>
      </c>
    </row>
    <row r="160" spans="1:36" x14ac:dyDescent="0.35">
      <c r="A160" s="3" t="s">
        <v>18</v>
      </c>
      <c r="B160" s="3">
        <v>6</v>
      </c>
      <c r="C160" s="3">
        <v>151619</v>
      </c>
      <c r="D160" s="22">
        <v>1</v>
      </c>
      <c r="E160" s="3">
        <v>10</v>
      </c>
      <c r="F160" s="3">
        <v>10</v>
      </c>
      <c r="G160" s="3">
        <v>10</v>
      </c>
      <c r="H160" s="3">
        <v>10</v>
      </c>
      <c r="I160" s="3">
        <v>9</v>
      </c>
      <c r="J160" s="6">
        <f t="shared" si="47"/>
        <v>0.98</v>
      </c>
      <c r="K160" s="5">
        <v>20</v>
      </c>
      <c r="L160" s="5">
        <v>6</v>
      </c>
      <c r="M160" s="5">
        <f t="shared" si="46"/>
        <v>26</v>
      </c>
      <c r="N160" s="3">
        <v>6</v>
      </c>
      <c r="O160" s="3">
        <v>10</v>
      </c>
      <c r="P160" s="3">
        <v>10</v>
      </c>
      <c r="Q160" s="3">
        <v>10</v>
      </c>
      <c r="R160" s="3">
        <v>10</v>
      </c>
      <c r="S160" s="6">
        <f t="shared" si="48"/>
        <v>1</v>
      </c>
      <c r="T160" s="5">
        <v>15</v>
      </c>
      <c r="U160" s="5">
        <v>15</v>
      </c>
      <c r="V160" s="5">
        <f t="shared" si="49"/>
        <v>30</v>
      </c>
      <c r="W160">
        <f t="shared" si="55"/>
        <v>1</v>
      </c>
      <c r="X160">
        <f t="shared" si="56"/>
        <v>1</v>
      </c>
      <c r="Y160">
        <f t="shared" si="50"/>
        <v>1</v>
      </c>
      <c r="Z160">
        <f t="shared" si="57"/>
        <v>1</v>
      </c>
      <c r="AA160">
        <f t="shared" si="58"/>
        <v>1</v>
      </c>
      <c r="AB160">
        <f t="shared" si="59"/>
        <v>4</v>
      </c>
      <c r="AC160" s="8">
        <f t="shared" si="51"/>
        <v>7.8220000000000001</v>
      </c>
      <c r="AD160" s="9">
        <f t="shared" si="52"/>
        <v>8.0914451225819786</v>
      </c>
      <c r="AE160" s="7">
        <v>8</v>
      </c>
      <c r="AF160">
        <v>38</v>
      </c>
      <c r="AG160">
        <f t="shared" si="53"/>
        <v>1</v>
      </c>
      <c r="AH160">
        <f t="shared" si="54"/>
        <v>1</v>
      </c>
    </row>
    <row r="161" spans="1:36" x14ac:dyDescent="0.35">
      <c r="A161" s="11" t="s">
        <v>175</v>
      </c>
      <c r="B161" s="11">
        <v>106</v>
      </c>
      <c r="C161" s="11">
        <v>151370</v>
      </c>
      <c r="D161" s="20"/>
      <c r="E161" s="11">
        <v>10</v>
      </c>
      <c r="F161" s="11">
        <v>10</v>
      </c>
      <c r="G161" s="11">
        <v>9</v>
      </c>
      <c r="H161" s="11">
        <v>10</v>
      </c>
      <c r="I161" s="11">
        <v>9</v>
      </c>
      <c r="J161" s="12">
        <f t="shared" si="47"/>
        <v>0.96</v>
      </c>
      <c r="K161" s="13">
        <v>19</v>
      </c>
      <c r="L161" s="13">
        <v>1</v>
      </c>
      <c r="M161" s="5">
        <f t="shared" si="46"/>
        <v>20</v>
      </c>
      <c r="N161" s="11">
        <v>106</v>
      </c>
      <c r="O161" s="11">
        <v>8</v>
      </c>
      <c r="P161" s="11">
        <v>10</v>
      </c>
      <c r="Q161" s="11"/>
      <c r="R161" s="11">
        <v>10</v>
      </c>
      <c r="S161" s="12">
        <f t="shared" si="48"/>
        <v>0.7</v>
      </c>
      <c r="T161" s="13">
        <v>17</v>
      </c>
      <c r="U161" s="13">
        <v>12</v>
      </c>
      <c r="V161" s="13">
        <f t="shared" si="49"/>
        <v>29</v>
      </c>
      <c r="W161" s="11">
        <f t="shared" si="55"/>
        <v>1</v>
      </c>
      <c r="X161" s="11">
        <f t="shared" si="56"/>
        <v>1</v>
      </c>
      <c r="Y161" s="11">
        <f t="shared" si="50"/>
        <v>1</v>
      </c>
      <c r="Z161" s="11">
        <f t="shared" si="57"/>
        <v>1</v>
      </c>
      <c r="AA161" s="11">
        <f t="shared" si="58"/>
        <v>1</v>
      </c>
      <c r="AB161" s="11">
        <f t="shared" si="59"/>
        <v>4</v>
      </c>
      <c r="AC161" s="14">
        <f t="shared" si="51"/>
        <v>6.5600000000000005</v>
      </c>
      <c r="AD161" s="12">
        <f t="shared" si="52"/>
        <v>6.7859728974862934</v>
      </c>
      <c r="AE161" s="26">
        <v>7</v>
      </c>
      <c r="AF161" s="29" t="s">
        <v>298</v>
      </c>
      <c r="AG161" s="11">
        <f t="shared" si="53"/>
        <v>1</v>
      </c>
      <c r="AH161">
        <f t="shared" si="54"/>
        <v>1</v>
      </c>
    </row>
    <row r="162" spans="1:36" s="11" customFormat="1" x14ac:dyDescent="0.35">
      <c r="A162" s="11" t="s">
        <v>16</v>
      </c>
      <c r="B162" s="11">
        <v>5</v>
      </c>
      <c r="C162" s="11">
        <v>151586</v>
      </c>
      <c r="D162" s="22">
        <v>1</v>
      </c>
      <c r="E162" s="11">
        <v>10</v>
      </c>
      <c r="F162" s="11">
        <v>10</v>
      </c>
      <c r="G162" s="11">
        <v>9</v>
      </c>
      <c r="H162" s="11">
        <v>10</v>
      </c>
      <c r="I162" s="11">
        <v>9</v>
      </c>
      <c r="J162" s="12">
        <f t="shared" si="47"/>
        <v>0.96</v>
      </c>
      <c r="K162" s="13">
        <v>12</v>
      </c>
      <c r="L162" s="13">
        <v>15</v>
      </c>
      <c r="M162" s="5">
        <f t="shared" si="46"/>
        <v>27</v>
      </c>
      <c r="N162" s="11">
        <v>5</v>
      </c>
      <c r="O162" s="11">
        <v>10</v>
      </c>
      <c r="P162" s="11">
        <v>10</v>
      </c>
      <c r="Q162" s="11">
        <v>10</v>
      </c>
      <c r="R162" s="11">
        <v>10</v>
      </c>
      <c r="S162" s="12">
        <f t="shared" si="48"/>
        <v>1</v>
      </c>
      <c r="T162" s="13">
        <v>13</v>
      </c>
      <c r="U162" s="13">
        <v>8</v>
      </c>
      <c r="V162" s="13">
        <f t="shared" si="49"/>
        <v>21</v>
      </c>
      <c r="W162" s="11">
        <f t="shared" si="55"/>
        <v>1</v>
      </c>
      <c r="X162" s="11">
        <f t="shared" si="56"/>
        <v>1</v>
      </c>
      <c r="Y162" s="11">
        <f t="shared" si="50"/>
        <v>1</v>
      </c>
      <c r="Z162" s="11">
        <f t="shared" si="57"/>
        <v>1</v>
      </c>
      <c r="AA162" s="11">
        <f t="shared" si="58"/>
        <v>1</v>
      </c>
      <c r="AB162" s="11">
        <f t="shared" si="59"/>
        <v>4</v>
      </c>
      <c r="AC162" s="14">
        <f t="shared" si="51"/>
        <v>7.0839999999999996</v>
      </c>
      <c r="AD162" s="12">
        <f t="shared" si="52"/>
        <v>7.3280231716147712</v>
      </c>
      <c r="AE162" s="26">
        <v>7.5</v>
      </c>
      <c r="AF162" s="29" t="s">
        <v>302</v>
      </c>
      <c r="AG162" s="11">
        <f t="shared" si="53"/>
        <v>1</v>
      </c>
      <c r="AH162">
        <f t="shared" si="54"/>
        <v>1</v>
      </c>
    </row>
    <row r="163" spans="1:36" x14ac:dyDescent="0.35">
      <c r="A163" s="3" t="s">
        <v>225</v>
      </c>
      <c r="C163" s="3">
        <v>151629</v>
      </c>
      <c r="D163" s="22">
        <v>1</v>
      </c>
      <c r="J163" s="6">
        <f t="shared" si="47"/>
        <v>0</v>
      </c>
      <c r="M163" s="5">
        <f t="shared" si="46"/>
        <v>0</v>
      </c>
      <c r="S163" s="6">
        <f t="shared" si="48"/>
        <v>0</v>
      </c>
      <c r="V163" s="5">
        <f t="shared" si="49"/>
        <v>0</v>
      </c>
      <c r="W163">
        <f t="shared" si="55"/>
        <v>0</v>
      </c>
      <c r="X163">
        <f t="shared" si="56"/>
        <v>0</v>
      </c>
      <c r="Y163">
        <f t="shared" si="50"/>
        <v>0</v>
      </c>
      <c r="Z163">
        <f t="shared" si="57"/>
        <v>0</v>
      </c>
      <c r="AA163">
        <f t="shared" si="58"/>
        <v>0</v>
      </c>
      <c r="AB163">
        <f t="shared" si="59"/>
        <v>0</v>
      </c>
      <c r="AC163" s="8">
        <f t="shared" si="51"/>
        <v>1</v>
      </c>
      <c r="AD163" s="9">
        <f t="shared" si="52"/>
        <v>0</v>
      </c>
      <c r="AG163">
        <f t="shared" si="53"/>
        <v>0</v>
      </c>
      <c r="AH163">
        <f t="shared" si="54"/>
        <v>0</v>
      </c>
    </row>
    <row r="164" spans="1:36" s="24" customFormat="1" x14ac:dyDescent="0.35">
      <c r="A164" s="24" t="s">
        <v>173</v>
      </c>
      <c r="B164" s="24">
        <v>104</v>
      </c>
      <c r="C164" s="24">
        <v>151295</v>
      </c>
      <c r="D164" s="34"/>
      <c r="J164" s="35">
        <f t="shared" si="47"/>
        <v>0</v>
      </c>
      <c r="K164" s="36">
        <v>2</v>
      </c>
      <c r="L164" s="36">
        <v>16</v>
      </c>
      <c r="M164" s="36">
        <f t="shared" si="46"/>
        <v>18</v>
      </c>
      <c r="N164" s="24">
        <v>104</v>
      </c>
      <c r="S164" s="35">
        <f t="shared" si="48"/>
        <v>0</v>
      </c>
      <c r="T164" s="36">
        <v>1</v>
      </c>
      <c r="U164" s="36">
        <v>11</v>
      </c>
      <c r="V164" s="36">
        <f t="shared" si="49"/>
        <v>12</v>
      </c>
      <c r="W164" s="24">
        <f t="shared" si="55"/>
        <v>0</v>
      </c>
      <c r="X164" s="24">
        <f t="shared" si="56"/>
        <v>0</v>
      </c>
      <c r="Y164" s="24">
        <f t="shared" si="50"/>
        <v>1</v>
      </c>
      <c r="Z164" s="24">
        <f t="shared" si="57"/>
        <v>0</v>
      </c>
      <c r="AA164" s="24">
        <f t="shared" si="58"/>
        <v>0</v>
      </c>
      <c r="AB164" s="24">
        <f t="shared" si="59"/>
        <v>1</v>
      </c>
      <c r="AC164" s="37">
        <f t="shared" si="51"/>
        <v>3</v>
      </c>
      <c r="AD164" s="35">
        <f t="shared" si="52"/>
        <v>0</v>
      </c>
      <c r="AE164" s="36"/>
      <c r="AG164" s="24">
        <f t="shared" si="53"/>
        <v>0</v>
      </c>
      <c r="AH164" s="24">
        <f t="shared" si="54"/>
        <v>0</v>
      </c>
    </row>
    <row r="165" spans="1:36" s="11" customFormat="1" x14ac:dyDescent="0.35">
      <c r="A165" s="3" t="s">
        <v>38</v>
      </c>
      <c r="B165" s="3">
        <v>18</v>
      </c>
      <c r="C165" s="3">
        <v>151530</v>
      </c>
      <c r="D165" s="22">
        <v>1</v>
      </c>
      <c r="E165" s="3">
        <v>7.5</v>
      </c>
      <c r="F165" s="3">
        <v>10</v>
      </c>
      <c r="G165" s="3">
        <v>6</v>
      </c>
      <c r="H165" s="3">
        <v>10</v>
      </c>
      <c r="I165" s="3">
        <v>9</v>
      </c>
      <c r="J165" s="6">
        <f t="shared" si="47"/>
        <v>0.85</v>
      </c>
      <c r="K165" s="5">
        <v>3</v>
      </c>
      <c r="L165" s="5">
        <v>3</v>
      </c>
      <c r="M165" s="5">
        <f t="shared" si="46"/>
        <v>6</v>
      </c>
      <c r="N165" s="3">
        <v>18</v>
      </c>
      <c r="O165" s="3">
        <v>10</v>
      </c>
      <c r="P165" s="3">
        <v>10</v>
      </c>
      <c r="Q165" s="3">
        <v>10</v>
      </c>
      <c r="R165" s="3"/>
      <c r="S165" s="6">
        <f t="shared" si="48"/>
        <v>0.75</v>
      </c>
      <c r="T165" s="5">
        <v>9</v>
      </c>
      <c r="U165" s="5">
        <v>4</v>
      </c>
      <c r="V165" s="5">
        <f t="shared" si="49"/>
        <v>13</v>
      </c>
      <c r="W165">
        <f t="shared" si="55"/>
        <v>0</v>
      </c>
      <c r="X165">
        <f t="shared" si="56"/>
        <v>1</v>
      </c>
      <c r="Y165">
        <f t="shared" si="50"/>
        <v>0</v>
      </c>
      <c r="Z165">
        <f t="shared" si="57"/>
        <v>1</v>
      </c>
      <c r="AA165">
        <f t="shared" si="58"/>
        <v>0</v>
      </c>
      <c r="AB165">
        <f t="shared" si="59"/>
        <v>2</v>
      </c>
      <c r="AC165" s="8">
        <f t="shared" si="51"/>
        <v>4.1500000000000004</v>
      </c>
      <c r="AD165" s="9">
        <f t="shared" si="52"/>
        <v>0</v>
      </c>
      <c r="AE165" s="7"/>
      <c r="AF165"/>
      <c r="AG165">
        <f t="shared" si="53"/>
        <v>0</v>
      </c>
      <c r="AH165">
        <f t="shared" si="54"/>
        <v>0</v>
      </c>
    </row>
    <row r="166" spans="1:36" s="11" customFormat="1" x14ac:dyDescent="0.35">
      <c r="A166" s="3" t="s">
        <v>24</v>
      </c>
      <c r="B166" s="3">
        <v>10</v>
      </c>
      <c r="C166" s="3">
        <v>151608</v>
      </c>
      <c r="D166" s="22">
        <v>1</v>
      </c>
      <c r="E166" s="3">
        <v>10</v>
      </c>
      <c r="F166" s="3"/>
      <c r="G166" s="3">
        <v>7</v>
      </c>
      <c r="H166" s="3">
        <v>10</v>
      </c>
      <c r="I166" s="3">
        <v>9</v>
      </c>
      <c r="J166" s="6">
        <f t="shared" si="47"/>
        <v>0.72</v>
      </c>
      <c r="K166" s="5">
        <v>17</v>
      </c>
      <c r="L166" s="5">
        <v>3</v>
      </c>
      <c r="M166" s="5">
        <f t="shared" si="46"/>
        <v>20</v>
      </c>
      <c r="N166" s="3">
        <v>10</v>
      </c>
      <c r="O166" s="3">
        <v>10</v>
      </c>
      <c r="P166" s="3">
        <v>8</v>
      </c>
      <c r="Q166" s="3">
        <v>10</v>
      </c>
      <c r="R166" s="3">
        <v>7</v>
      </c>
      <c r="S166" s="6">
        <f t="shared" si="48"/>
        <v>0.875</v>
      </c>
      <c r="T166" s="5">
        <v>18</v>
      </c>
      <c r="U166" s="5">
        <v>14</v>
      </c>
      <c r="V166" s="5">
        <f t="shared" si="49"/>
        <v>32</v>
      </c>
      <c r="W166">
        <f t="shared" si="55"/>
        <v>1</v>
      </c>
      <c r="X166">
        <f t="shared" si="56"/>
        <v>1</v>
      </c>
      <c r="Y166">
        <f t="shared" si="50"/>
        <v>1</v>
      </c>
      <c r="Z166">
        <f t="shared" si="57"/>
        <v>1</v>
      </c>
      <c r="AA166">
        <f t="shared" si="58"/>
        <v>1</v>
      </c>
      <c r="AB166">
        <f t="shared" si="59"/>
        <v>4</v>
      </c>
      <c r="AC166" s="8">
        <f t="shared" si="51"/>
        <v>7.1154999999999999</v>
      </c>
      <c r="AD166" s="9">
        <f t="shared" si="52"/>
        <v>7.3606082548877616</v>
      </c>
      <c r="AE166" s="7">
        <v>7.5</v>
      </c>
      <c r="AF166">
        <v>39</v>
      </c>
      <c r="AG166">
        <f t="shared" si="53"/>
        <v>1</v>
      </c>
      <c r="AH166">
        <f t="shared" si="54"/>
        <v>1</v>
      </c>
    </row>
    <row r="167" spans="1:36" s="11" customFormat="1" x14ac:dyDescent="0.35">
      <c r="A167" s="11" t="s">
        <v>187</v>
      </c>
      <c r="B167" s="11">
        <v>114</v>
      </c>
      <c r="C167" s="11">
        <v>151463</v>
      </c>
      <c r="D167" s="22"/>
      <c r="E167" s="11">
        <v>10</v>
      </c>
      <c r="F167" s="11">
        <v>8</v>
      </c>
      <c r="G167" s="11">
        <v>0</v>
      </c>
      <c r="H167" s="11">
        <v>7</v>
      </c>
      <c r="I167" s="11">
        <v>8</v>
      </c>
      <c r="J167" s="12">
        <f t="shared" si="47"/>
        <v>0.66</v>
      </c>
      <c r="K167" s="13">
        <v>3</v>
      </c>
      <c r="L167" s="13">
        <v>2</v>
      </c>
      <c r="M167" s="5">
        <f t="shared" si="46"/>
        <v>5</v>
      </c>
      <c r="N167" s="11">
        <v>114</v>
      </c>
      <c r="O167" s="11">
        <v>10</v>
      </c>
      <c r="P167" s="11">
        <v>9</v>
      </c>
      <c r="Q167" s="11">
        <v>9</v>
      </c>
      <c r="R167" s="11">
        <v>9</v>
      </c>
      <c r="S167" s="12">
        <f t="shared" si="48"/>
        <v>0.92500000000000004</v>
      </c>
      <c r="T167" s="13">
        <v>0</v>
      </c>
      <c r="U167" s="13">
        <v>0</v>
      </c>
      <c r="V167" s="13">
        <f t="shared" si="49"/>
        <v>0</v>
      </c>
      <c r="W167" s="11">
        <f t="shared" si="55"/>
        <v>0</v>
      </c>
      <c r="X167" s="11">
        <f t="shared" si="56"/>
        <v>1</v>
      </c>
      <c r="Y167" s="11">
        <f t="shared" si="50"/>
        <v>0</v>
      </c>
      <c r="Z167" s="11">
        <f t="shared" si="57"/>
        <v>1</v>
      </c>
      <c r="AA167" s="11">
        <f t="shared" si="58"/>
        <v>0</v>
      </c>
      <c r="AB167" s="11">
        <f t="shared" si="59"/>
        <v>2</v>
      </c>
      <c r="AC167" s="14">
        <f t="shared" si="51"/>
        <v>2.085</v>
      </c>
      <c r="AD167" s="12">
        <f t="shared" si="52"/>
        <v>0</v>
      </c>
      <c r="AE167" s="13"/>
      <c r="AG167" s="11">
        <f t="shared" si="53"/>
        <v>0</v>
      </c>
      <c r="AH167">
        <f t="shared" si="54"/>
        <v>0</v>
      </c>
    </row>
    <row r="168" spans="1:36" s="11" customFormat="1" x14ac:dyDescent="0.35">
      <c r="A168" s="11" t="s">
        <v>80</v>
      </c>
      <c r="B168" s="11">
        <v>47</v>
      </c>
      <c r="C168" s="11">
        <v>151483</v>
      </c>
      <c r="D168" s="22"/>
      <c r="E168" s="11">
        <v>10</v>
      </c>
      <c r="F168" s="11">
        <v>10</v>
      </c>
      <c r="G168" s="11">
        <v>10</v>
      </c>
      <c r="H168" s="11">
        <v>10</v>
      </c>
      <c r="I168" s="11">
        <v>9</v>
      </c>
      <c r="J168" s="12">
        <f t="shared" si="47"/>
        <v>0.98</v>
      </c>
      <c r="K168" s="13">
        <v>20</v>
      </c>
      <c r="L168" s="13">
        <v>3</v>
      </c>
      <c r="M168" s="5">
        <f t="shared" si="46"/>
        <v>23</v>
      </c>
      <c r="N168" s="11">
        <v>47</v>
      </c>
      <c r="O168" s="11">
        <v>9</v>
      </c>
      <c r="P168" s="11">
        <v>10</v>
      </c>
      <c r="Q168" s="11">
        <v>8</v>
      </c>
      <c r="R168" s="11">
        <v>8</v>
      </c>
      <c r="S168" s="12">
        <f t="shared" si="48"/>
        <v>0.875</v>
      </c>
      <c r="T168" s="13">
        <v>15</v>
      </c>
      <c r="U168" s="13">
        <v>6</v>
      </c>
      <c r="V168" s="13">
        <f t="shared" si="49"/>
        <v>21</v>
      </c>
      <c r="W168" s="11">
        <f t="shared" si="55"/>
        <v>1</v>
      </c>
      <c r="X168" s="11">
        <f t="shared" si="56"/>
        <v>1</v>
      </c>
      <c r="Y168" s="11">
        <f t="shared" si="50"/>
        <v>1</v>
      </c>
      <c r="Z168" s="11">
        <f t="shared" si="57"/>
        <v>1</v>
      </c>
      <c r="AA168" s="11">
        <f t="shared" si="58"/>
        <v>1</v>
      </c>
      <c r="AB168" s="11">
        <f t="shared" si="59"/>
        <v>4</v>
      </c>
      <c r="AC168" s="14">
        <f t="shared" si="51"/>
        <v>6.254999999999999</v>
      </c>
      <c r="AD168" s="12">
        <f t="shared" si="52"/>
        <v>6.4704665356367004</v>
      </c>
      <c r="AE168" s="26">
        <v>6.5</v>
      </c>
      <c r="AF168" s="29" t="s">
        <v>303</v>
      </c>
      <c r="AG168" s="11">
        <f t="shared" si="53"/>
        <v>1</v>
      </c>
      <c r="AH168">
        <f t="shared" si="54"/>
        <v>1</v>
      </c>
    </row>
    <row r="169" spans="1:36" x14ac:dyDescent="0.35">
      <c r="A169" s="3" t="s">
        <v>6</v>
      </c>
      <c r="B169" s="3">
        <v>27</v>
      </c>
      <c r="C169" s="3">
        <v>151425</v>
      </c>
      <c r="D169" s="22"/>
      <c r="E169" s="3">
        <v>5</v>
      </c>
      <c r="F169" s="3">
        <v>8</v>
      </c>
      <c r="G169" s="3">
        <v>3</v>
      </c>
      <c r="H169" s="3">
        <v>2</v>
      </c>
      <c r="J169" s="6">
        <f t="shared" si="47"/>
        <v>0.36</v>
      </c>
      <c r="M169" s="5">
        <f t="shared" si="46"/>
        <v>0</v>
      </c>
      <c r="N169" s="3">
        <v>27</v>
      </c>
      <c r="O169" s="3">
        <v>9</v>
      </c>
      <c r="P169" s="3">
        <v>7</v>
      </c>
      <c r="Q169" s="3">
        <v>10</v>
      </c>
      <c r="R169" s="3">
        <v>10</v>
      </c>
      <c r="S169" s="6">
        <f t="shared" si="48"/>
        <v>0.9</v>
      </c>
      <c r="V169" s="5">
        <f t="shared" si="49"/>
        <v>0</v>
      </c>
      <c r="W169">
        <f t="shared" si="55"/>
        <v>0</v>
      </c>
      <c r="X169">
        <f t="shared" si="56"/>
        <v>0</v>
      </c>
      <c r="Y169">
        <f t="shared" si="50"/>
        <v>0</v>
      </c>
      <c r="Z169">
        <f t="shared" si="57"/>
        <v>1</v>
      </c>
      <c r="AA169">
        <f t="shared" si="58"/>
        <v>0</v>
      </c>
      <c r="AB169">
        <f t="shared" si="59"/>
        <v>1</v>
      </c>
      <c r="AC169" s="8">
        <f t="shared" si="51"/>
        <v>1.26</v>
      </c>
      <c r="AD169" s="9">
        <f t="shared" si="52"/>
        <v>0</v>
      </c>
      <c r="AG169">
        <f t="shared" si="53"/>
        <v>0</v>
      </c>
      <c r="AH169">
        <f t="shared" si="54"/>
        <v>0</v>
      </c>
    </row>
    <row r="170" spans="1:36" x14ac:dyDescent="0.35">
      <c r="A170" s="3" t="s">
        <v>117</v>
      </c>
      <c r="B170" s="3">
        <v>68</v>
      </c>
      <c r="C170" s="3">
        <v>151132</v>
      </c>
      <c r="D170" s="22"/>
      <c r="E170" s="3">
        <v>7.5</v>
      </c>
      <c r="F170" s="3">
        <v>9</v>
      </c>
      <c r="G170" s="3">
        <v>10</v>
      </c>
      <c r="H170" s="3">
        <v>7</v>
      </c>
      <c r="I170" s="3">
        <v>9</v>
      </c>
      <c r="J170" s="6">
        <f t="shared" si="47"/>
        <v>0.85</v>
      </c>
      <c r="K170" s="5">
        <v>11</v>
      </c>
      <c r="L170" s="5">
        <v>6</v>
      </c>
      <c r="M170" s="5">
        <f t="shared" si="46"/>
        <v>17</v>
      </c>
      <c r="N170" s="3">
        <v>68</v>
      </c>
      <c r="O170" s="3">
        <v>9</v>
      </c>
      <c r="P170" s="3">
        <v>10</v>
      </c>
      <c r="Q170" s="3">
        <v>9</v>
      </c>
      <c r="R170" s="3">
        <v>9</v>
      </c>
      <c r="S170" s="6">
        <f t="shared" si="48"/>
        <v>0.92500000000000004</v>
      </c>
      <c r="T170" s="5">
        <v>5</v>
      </c>
      <c r="U170" s="5">
        <v>15</v>
      </c>
      <c r="V170" s="5">
        <f t="shared" si="49"/>
        <v>20</v>
      </c>
      <c r="W170">
        <f t="shared" si="55"/>
        <v>1</v>
      </c>
      <c r="X170">
        <f t="shared" si="56"/>
        <v>1</v>
      </c>
      <c r="Y170">
        <f t="shared" si="50"/>
        <v>1</v>
      </c>
      <c r="Z170">
        <f t="shared" si="57"/>
        <v>1</v>
      </c>
      <c r="AA170">
        <f t="shared" si="58"/>
        <v>1</v>
      </c>
      <c r="AB170">
        <f t="shared" si="59"/>
        <v>4</v>
      </c>
      <c r="AC170" s="8">
        <f t="shared" si="51"/>
        <v>5.4749999999999996</v>
      </c>
      <c r="AD170" s="9">
        <f t="shared" si="52"/>
        <v>5.6635978069721729</v>
      </c>
      <c r="AE170" s="7">
        <v>5.5</v>
      </c>
      <c r="AF170">
        <v>40</v>
      </c>
      <c r="AG170">
        <f t="shared" si="53"/>
        <v>1</v>
      </c>
      <c r="AH170">
        <f t="shared" si="54"/>
        <v>1</v>
      </c>
    </row>
    <row r="171" spans="1:36" x14ac:dyDescent="0.35">
      <c r="A171" s="3" t="s">
        <v>226</v>
      </c>
      <c r="C171" s="3">
        <v>151631</v>
      </c>
      <c r="D171" s="22">
        <v>0</v>
      </c>
      <c r="J171" s="6">
        <f t="shared" si="47"/>
        <v>0</v>
      </c>
      <c r="M171" s="5">
        <f t="shared" si="46"/>
        <v>0</v>
      </c>
      <c r="S171" s="6">
        <f t="shared" si="48"/>
        <v>0</v>
      </c>
      <c r="V171" s="5">
        <f t="shared" si="49"/>
        <v>0</v>
      </c>
      <c r="W171">
        <f t="shared" si="55"/>
        <v>0</v>
      </c>
      <c r="X171">
        <f t="shared" si="56"/>
        <v>0</v>
      </c>
      <c r="Y171">
        <f t="shared" si="50"/>
        <v>0</v>
      </c>
      <c r="Z171">
        <f t="shared" si="57"/>
        <v>0</v>
      </c>
      <c r="AA171">
        <f t="shared" si="58"/>
        <v>0</v>
      </c>
      <c r="AB171">
        <f t="shared" si="59"/>
        <v>0</v>
      </c>
      <c r="AC171" s="8">
        <f t="shared" si="51"/>
        <v>0</v>
      </c>
      <c r="AD171" s="9">
        <f t="shared" si="52"/>
        <v>0</v>
      </c>
      <c r="AG171">
        <f t="shared" si="53"/>
        <v>0</v>
      </c>
      <c r="AH171">
        <f t="shared" si="54"/>
        <v>0</v>
      </c>
    </row>
    <row r="172" spans="1:36" x14ac:dyDescent="0.35">
      <c r="A172" s="3" t="s">
        <v>227</v>
      </c>
      <c r="C172" s="3">
        <v>151564</v>
      </c>
      <c r="D172" s="22">
        <v>1</v>
      </c>
      <c r="J172" s="6">
        <f t="shared" si="47"/>
        <v>0</v>
      </c>
      <c r="M172" s="5">
        <f t="shared" si="46"/>
        <v>0</v>
      </c>
      <c r="S172" s="6">
        <f t="shared" si="48"/>
        <v>0</v>
      </c>
      <c r="V172" s="5">
        <f t="shared" si="49"/>
        <v>0</v>
      </c>
      <c r="W172">
        <f t="shared" si="55"/>
        <v>0</v>
      </c>
      <c r="X172">
        <f t="shared" si="56"/>
        <v>0</v>
      </c>
      <c r="Y172">
        <f t="shared" si="50"/>
        <v>0</v>
      </c>
      <c r="Z172">
        <f t="shared" si="57"/>
        <v>0</v>
      </c>
      <c r="AA172">
        <f t="shared" si="58"/>
        <v>0</v>
      </c>
      <c r="AB172">
        <f t="shared" si="59"/>
        <v>0</v>
      </c>
      <c r="AC172" s="8">
        <f t="shared" si="51"/>
        <v>1</v>
      </c>
      <c r="AD172" s="9">
        <f t="shared" si="52"/>
        <v>0</v>
      </c>
      <c r="AG172">
        <f t="shared" si="53"/>
        <v>0</v>
      </c>
      <c r="AH172">
        <f t="shared" si="54"/>
        <v>0</v>
      </c>
    </row>
    <row r="173" spans="1:36" s="24" customFormat="1" x14ac:dyDescent="0.35">
      <c r="A173" s="24" t="s">
        <v>176</v>
      </c>
      <c r="B173" s="24">
        <v>107</v>
      </c>
      <c r="C173" s="24">
        <v>151038</v>
      </c>
      <c r="D173" s="34"/>
      <c r="J173" s="35">
        <f t="shared" si="47"/>
        <v>0</v>
      </c>
      <c r="K173" s="36">
        <v>1</v>
      </c>
      <c r="L173" s="36">
        <v>6</v>
      </c>
      <c r="M173" s="36">
        <f t="shared" si="46"/>
        <v>7</v>
      </c>
      <c r="N173" s="24">
        <v>107</v>
      </c>
      <c r="S173" s="35">
        <f t="shared" si="48"/>
        <v>0</v>
      </c>
      <c r="T173" s="36">
        <v>2</v>
      </c>
      <c r="U173" s="36">
        <v>12</v>
      </c>
      <c r="V173" s="36">
        <f t="shared" si="49"/>
        <v>14</v>
      </c>
      <c r="W173" s="24">
        <f t="shared" si="55"/>
        <v>0</v>
      </c>
      <c r="X173" s="24">
        <f t="shared" si="56"/>
        <v>0</v>
      </c>
      <c r="Y173" s="24">
        <f t="shared" si="50"/>
        <v>0</v>
      </c>
      <c r="Z173" s="24">
        <f t="shared" si="57"/>
        <v>0</v>
      </c>
      <c r="AA173" s="24">
        <f t="shared" si="58"/>
        <v>0</v>
      </c>
      <c r="AB173" s="24">
        <f t="shared" si="59"/>
        <v>0</v>
      </c>
      <c r="AC173" s="37">
        <f t="shared" si="51"/>
        <v>2.0999999999999996</v>
      </c>
      <c r="AD173" s="35">
        <f t="shared" si="52"/>
        <v>0</v>
      </c>
      <c r="AE173" s="36"/>
      <c r="AG173" s="24">
        <f t="shared" si="53"/>
        <v>0</v>
      </c>
      <c r="AH173" s="24">
        <f t="shared" si="54"/>
        <v>0</v>
      </c>
    </row>
    <row r="174" spans="1:36" x14ac:dyDescent="0.35">
      <c r="A174" s="3" t="s">
        <v>92</v>
      </c>
      <c r="B174" s="3">
        <v>54</v>
      </c>
      <c r="C174" s="3">
        <v>151570</v>
      </c>
      <c r="D174" s="22">
        <v>1</v>
      </c>
      <c r="E174" s="3">
        <v>7.5</v>
      </c>
      <c r="F174" s="3">
        <v>0</v>
      </c>
      <c r="G174" s="3">
        <v>10</v>
      </c>
      <c r="H174" s="3">
        <v>10</v>
      </c>
      <c r="I174" s="3">
        <v>7</v>
      </c>
      <c r="J174" s="6">
        <f t="shared" si="47"/>
        <v>0.69</v>
      </c>
      <c r="M174" s="5">
        <f t="shared" si="46"/>
        <v>0</v>
      </c>
      <c r="N174" s="3">
        <v>54</v>
      </c>
      <c r="O174" s="3">
        <v>10</v>
      </c>
      <c r="S174" s="6">
        <f t="shared" si="48"/>
        <v>0.25</v>
      </c>
      <c r="V174" s="5">
        <f t="shared" si="49"/>
        <v>0</v>
      </c>
      <c r="W174">
        <f t="shared" si="55"/>
        <v>0</v>
      </c>
      <c r="X174">
        <f t="shared" si="56"/>
        <v>1</v>
      </c>
      <c r="Y174">
        <f t="shared" si="50"/>
        <v>0</v>
      </c>
      <c r="Z174">
        <f t="shared" si="57"/>
        <v>0</v>
      </c>
      <c r="AA174">
        <f t="shared" si="58"/>
        <v>0</v>
      </c>
      <c r="AB174">
        <f t="shared" si="59"/>
        <v>1</v>
      </c>
      <c r="AC174" s="8">
        <f t="shared" si="51"/>
        <v>1.8460000000000001</v>
      </c>
      <c r="AD174" s="9">
        <f t="shared" si="52"/>
        <v>0</v>
      </c>
      <c r="AG174">
        <f t="shared" si="53"/>
        <v>0</v>
      </c>
      <c r="AH174">
        <f t="shared" si="54"/>
        <v>0</v>
      </c>
    </row>
    <row r="175" spans="1:36" x14ac:dyDescent="0.35">
      <c r="A175" s="3" t="s">
        <v>92</v>
      </c>
      <c r="B175" s="3">
        <v>85</v>
      </c>
      <c r="C175" s="3">
        <v>151570</v>
      </c>
      <c r="D175" s="22"/>
      <c r="J175" s="6">
        <f t="shared" si="47"/>
        <v>0</v>
      </c>
      <c r="M175" s="5">
        <f t="shared" si="46"/>
        <v>0</v>
      </c>
      <c r="N175" s="3">
        <v>85</v>
      </c>
      <c r="S175" s="6">
        <f t="shared" si="48"/>
        <v>0</v>
      </c>
      <c r="V175" s="5">
        <f t="shared" si="49"/>
        <v>0</v>
      </c>
      <c r="W175">
        <f t="shared" si="55"/>
        <v>0</v>
      </c>
      <c r="X175">
        <f t="shared" si="56"/>
        <v>0</v>
      </c>
      <c r="Y175">
        <f t="shared" si="50"/>
        <v>0</v>
      </c>
      <c r="Z175">
        <f t="shared" si="57"/>
        <v>0</v>
      </c>
      <c r="AA175">
        <f t="shared" si="58"/>
        <v>0</v>
      </c>
      <c r="AB175">
        <f t="shared" si="59"/>
        <v>0</v>
      </c>
      <c r="AC175" s="8">
        <f t="shared" si="51"/>
        <v>0</v>
      </c>
      <c r="AD175" s="9">
        <f t="shared" si="52"/>
        <v>0</v>
      </c>
      <c r="AG175">
        <f t="shared" si="53"/>
        <v>0</v>
      </c>
      <c r="AH175">
        <f t="shared" si="54"/>
        <v>0</v>
      </c>
    </row>
    <row r="176" spans="1:36" s="24" customFormat="1" x14ac:dyDescent="0.35">
      <c r="A176" s="24" t="s">
        <v>163</v>
      </c>
      <c r="B176" s="24">
        <v>98</v>
      </c>
      <c r="C176" s="24">
        <v>151198</v>
      </c>
      <c r="D176" s="34"/>
      <c r="E176" s="24">
        <v>10</v>
      </c>
      <c r="F176" s="24">
        <v>7</v>
      </c>
      <c r="G176" s="24">
        <v>7</v>
      </c>
      <c r="H176" s="24">
        <v>10</v>
      </c>
      <c r="I176" s="24">
        <v>8</v>
      </c>
      <c r="J176" s="35">
        <f t="shared" si="47"/>
        <v>0.84</v>
      </c>
      <c r="K176" s="36">
        <v>20</v>
      </c>
      <c r="L176" s="36">
        <v>1</v>
      </c>
      <c r="M176" s="36">
        <f t="shared" si="46"/>
        <v>21</v>
      </c>
      <c r="N176" s="24">
        <v>98</v>
      </c>
      <c r="O176" s="24">
        <v>10</v>
      </c>
      <c r="P176" s="24">
        <v>10</v>
      </c>
      <c r="Q176" s="24">
        <v>8</v>
      </c>
      <c r="R176" s="24">
        <v>9</v>
      </c>
      <c r="S176" s="35">
        <f t="shared" si="48"/>
        <v>0.92500000000000004</v>
      </c>
      <c r="T176" s="36">
        <v>20</v>
      </c>
      <c r="U176" s="36">
        <v>12</v>
      </c>
      <c r="V176" s="36">
        <f t="shared" si="49"/>
        <v>32</v>
      </c>
      <c r="W176" s="24">
        <f t="shared" si="55"/>
        <v>1</v>
      </c>
      <c r="X176" s="24">
        <f t="shared" si="56"/>
        <v>1</v>
      </c>
      <c r="Y176" s="24">
        <f t="shared" si="50"/>
        <v>1</v>
      </c>
      <c r="Z176" s="24">
        <f t="shared" si="57"/>
        <v>1</v>
      </c>
      <c r="AA176" s="24">
        <f t="shared" si="58"/>
        <v>1</v>
      </c>
      <c r="AB176" s="24">
        <f t="shared" si="59"/>
        <v>4</v>
      </c>
      <c r="AC176" s="37">
        <f t="shared" si="51"/>
        <v>7.0650000000000004</v>
      </c>
      <c r="AD176" s="35">
        <f t="shared" si="52"/>
        <v>7.3083686769421741</v>
      </c>
      <c r="AE176" s="36">
        <v>7.5</v>
      </c>
      <c r="AG176" s="24">
        <f t="shared" si="53"/>
        <v>1</v>
      </c>
      <c r="AH176" s="24">
        <f t="shared" si="54"/>
        <v>1</v>
      </c>
      <c r="AJ176" s="24">
        <v>7.5</v>
      </c>
    </row>
    <row r="177" spans="1:36" x14ac:dyDescent="0.35">
      <c r="A177" s="3" t="s">
        <v>35</v>
      </c>
      <c r="B177" s="3">
        <v>16</v>
      </c>
      <c r="C177" s="3">
        <v>151614</v>
      </c>
      <c r="D177" s="22">
        <v>1</v>
      </c>
      <c r="E177" s="3">
        <v>10</v>
      </c>
      <c r="F177" s="3">
        <v>10</v>
      </c>
      <c r="G177" s="3">
        <v>10</v>
      </c>
      <c r="H177" s="3">
        <v>10</v>
      </c>
      <c r="I177" s="3">
        <v>9</v>
      </c>
      <c r="J177" s="6">
        <f t="shared" si="47"/>
        <v>0.98</v>
      </c>
      <c r="K177" s="5">
        <v>20</v>
      </c>
      <c r="L177" s="5">
        <v>20</v>
      </c>
      <c r="M177" s="5">
        <f t="shared" si="46"/>
        <v>40</v>
      </c>
      <c r="N177" s="3">
        <v>16</v>
      </c>
      <c r="O177" s="3">
        <v>10</v>
      </c>
      <c r="P177" s="3">
        <v>10</v>
      </c>
      <c r="Q177" s="3">
        <v>9</v>
      </c>
      <c r="R177" s="3">
        <v>9</v>
      </c>
      <c r="S177" s="6">
        <f t="shared" si="48"/>
        <v>0.95</v>
      </c>
      <c r="T177" s="5">
        <v>19</v>
      </c>
      <c r="U177" s="5">
        <v>18</v>
      </c>
      <c r="V177" s="5">
        <f t="shared" si="49"/>
        <v>37</v>
      </c>
      <c r="W177">
        <f t="shared" si="55"/>
        <v>1</v>
      </c>
      <c r="X177">
        <f t="shared" si="56"/>
        <v>1</v>
      </c>
      <c r="Y177">
        <f t="shared" si="50"/>
        <v>1</v>
      </c>
      <c r="Z177">
        <f t="shared" si="57"/>
        <v>1</v>
      </c>
      <c r="AA177">
        <f t="shared" si="58"/>
        <v>1</v>
      </c>
      <c r="AB177">
        <f t="shared" si="59"/>
        <v>4</v>
      </c>
      <c r="AC177" s="8">
        <f t="shared" si="51"/>
        <v>9.6670000000000016</v>
      </c>
      <c r="AD177" s="9">
        <f t="shared" si="52"/>
        <v>10</v>
      </c>
      <c r="AE177" s="7">
        <v>10</v>
      </c>
      <c r="AF177">
        <v>41</v>
      </c>
      <c r="AG177">
        <f t="shared" si="53"/>
        <v>1</v>
      </c>
      <c r="AH177">
        <f t="shared" si="54"/>
        <v>1</v>
      </c>
    </row>
    <row r="178" spans="1:36" x14ac:dyDescent="0.35">
      <c r="A178" s="3" t="s">
        <v>41</v>
      </c>
      <c r="B178" s="3">
        <v>19</v>
      </c>
      <c r="C178" s="3">
        <v>151563</v>
      </c>
      <c r="D178" s="22">
        <v>1</v>
      </c>
      <c r="E178" s="3">
        <v>10</v>
      </c>
      <c r="F178" s="3">
        <v>10</v>
      </c>
      <c r="G178" s="3">
        <v>10</v>
      </c>
      <c r="H178" s="3">
        <v>9</v>
      </c>
      <c r="I178" s="3">
        <v>9</v>
      </c>
      <c r="J178" s="6">
        <f t="shared" si="47"/>
        <v>0.96</v>
      </c>
      <c r="K178" s="5">
        <v>17</v>
      </c>
      <c r="L178" s="5">
        <v>5</v>
      </c>
      <c r="M178" s="5">
        <f t="shared" si="46"/>
        <v>22</v>
      </c>
      <c r="N178" s="3">
        <v>19</v>
      </c>
      <c r="O178" s="3">
        <v>10</v>
      </c>
      <c r="P178" s="3">
        <v>10</v>
      </c>
      <c r="Q178" s="3">
        <v>10</v>
      </c>
      <c r="R178" s="3">
        <v>9</v>
      </c>
      <c r="S178" s="6">
        <f t="shared" si="48"/>
        <v>0.97499999999999998</v>
      </c>
      <c r="T178" s="5">
        <v>8</v>
      </c>
      <c r="U178" s="5">
        <v>12</v>
      </c>
      <c r="V178" s="5">
        <f t="shared" si="49"/>
        <v>20</v>
      </c>
      <c r="W178">
        <f t="shared" si="55"/>
        <v>1</v>
      </c>
      <c r="X178">
        <f t="shared" si="56"/>
        <v>1</v>
      </c>
      <c r="Y178">
        <f t="shared" si="50"/>
        <v>1</v>
      </c>
      <c r="Z178">
        <f t="shared" si="57"/>
        <v>1</v>
      </c>
      <c r="AA178">
        <f t="shared" si="58"/>
        <v>1</v>
      </c>
      <c r="AB178">
        <f t="shared" si="59"/>
        <v>4</v>
      </c>
      <c r="AC178" s="8">
        <f t="shared" si="51"/>
        <v>6.5214999999999996</v>
      </c>
      <c r="AD178" s="9">
        <f t="shared" si="52"/>
        <v>6.7461466845970817</v>
      </c>
      <c r="AE178" s="7">
        <v>7</v>
      </c>
      <c r="AF178">
        <v>42</v>
      </c>
      <c r="AG178">
        <f t="shared" si="53"/>
        <v>1</v>
      </c>
      <c r="AH178">
        <f t="shared" si="54"/>
        <v>1</v>
      </c>
    </row>
    <row r="179" spans="1:36" s="11" customFormat="1" x14ac:dyDescent="0.35">
      <c r="A179" s="11" t="s">
        <v>174</v>
      </c>
      <c r="B179" s="11">
        <v>105</v>
      </c>
      <c r="C179" s="11">
        <v>151356</v>
      </c>
      <c r="D179" s="22"/>
      <c r="E179" s="11">
        <v>10</v>
      </c>
      <c r="F179" s="11">
        <v>10</v>
      </c>
      <c r="G179" s="11">
        <v>10</v>
      </c>
      <c r="H179" s="11">
        <v>10</v>
      </c>
      <c r="I179" s="11">
        <v>9</v>
      </c>
      <c r="J179" s="12">
        <f t="shared" si="47"/>
        <v>0.98</v>
      </c>
      <c r="K179" s="13">
        <v>17</v>
      </c>
      <c r="L179" s="13">
        <v>15</v>
      </c>
      <c r="M179" s="5">
        <f t="shared" si="46"/>
        <v>32</v>
      </c>
      <c r="N179" s="11">
        <v>105</v>
      </c>
      <c r="O179" s="11">
        <v>10</v>
      </c>
      <c r="P179" s="11">
        <v>10</v>
      </c>
      <c r="Q179" s="11">
        <v>9</v>
      </c>
      <c r="R179" s="11">
        <v>10</v>
      </c>
      <c r="S179" s="12">
        <f t="shared" si="48"/>
        <v>0.97499999999999998</v>
      </c>
      <c r="T179" s="13">
        <v>18</v>
      </c>
      <c r="U179" s="13">
        <v>14</v>
      </c>
      <c r="V179" s="13">
        <f t="shared" si="49"/>
        <v>32</v>
      </c>
      <c r="W179" s="11">
        <f t="shared" ref="W179:W210" si="60">IF(V179&lt;15,0,1)</f>
        <v>1</v>
      </c>
      <c r="X179" s="11">
        <f t="shared" ref="X179:X210" si="61">IF(J179&lt;0.5,0,1)</f>
        <v>1</v>
      </c>
      <c r="Y179" s="11">
        <f t="shared" si="50"/>
        <v>1</v>
      </c>
      <c r="Z179" s="11">
        <f t="shared" ref="Z179:Z210" si="62">IF(S179&lt;0.5,0,1)</f>
        <v>1</v>
      </c>
      <c r="AA179" s="11">
        <f t="shared" ref="AA179:AA210" si="63">IF(V179&lt;15,0,1)</f>
        <v>1</v>
      </c>
      <c r="AB179" s="11">
        <f t="shared" ref="AB179:AB210" si="64">SUM(X179:AA179)</f>
        <v>4</v>
      </c>
      <c r="AC179" s="14">
        <f t="shared" si="51"/>
        <v>8.3550000000000004</v>
      </c>
      <c r="AD179" s="12">
        <f t="shared" si="52"/>
        <v>8.6428054205027411</v>
      </c>
      <c r="AE179" s="26">
        <v>8.5</v>
      </c>
      <c r="AF179" s="27" t="s">
        <v>291</v>
      </c>
      <c r="AG179" s="11">
        <f t="shared" si="53"/>
        <v>1</v>
      </c>
      <c r="AH179">
        <f t="shared" si="54"/>
        <v>1</v>
      </c>
    </row>
    <row r="180" spans="1:36" s="24" customFormat="1" x14ac:dyDescent="0.35">
      <c r="A180" s="24" t="s">
        <v>118</v>
      </c>
      <c r="B180" s="24">
        <v>68</v>
      </c>
      <c r="C180" s="24">
        <v>151133</v>
      </c>
      <c r="D180" s="34"/>
      <c r="E180" s="24">
        <v>7.5</v>
      </c>
      <c r="F180" s="24">
        <v>9</v>
      </c>
      <c r="G180" s="24">
        <v>10</v>
      </c>
      <c r="H180" s="24">
        <v>7</v>
      </c>
      <c r="I180" s="24">
        <v>9</v>
      </c>
      <c r="J180" s="35">
        <f t="shared" si="47"/>
        <v>0.85</v>
      </c>
      <c r="K180" s="36">
        <v>15</v>
      </c>
      <c r="L180" s="36">
        <v>1</v>
      </c>
      <c r="M180" s="36">
        <f t="shared" si="46"/>
        <v>16</v>
      </c>
      <c r="N180" s="24">
        <v>68</v>
      </c>
      <c r="O180" s="24">
        <v>9</v>
      </c>
      <c r="P180" s="24">
        <v>10</v>
      </c>
      <c r="Q180" s="24">
        <v>9</v>
      </c>
      <c r="R180" s="24">
        <v>9</v>
      </c>
      <c r="S180" s="35">
        <f t="shared" si="48"/>
        <v>0.92500000000000004</v>
      </c>
      <c r="T180" s="36">
        <v>15</v>
      </c>
      <c r="U180" s="36">
        <v>3</v>
      </c>
      <c r="V180" s="36">
        <f t="shared" si="49"/>
        <v>18</v>
      </c>
      <c r="W180" s="24">
        <f t="shared" si="60"/>
        <v>1</v>
      </c>
      <c r="X180" s="24">
        <f t="shared" si="61"/>
        <v>1</v>
      </c>
      <c r="Y180" s="24">
        <f t="shared" si="50"/>
        <v>1</v>
      </c>
      <c r="Z180" s="24">
        <f t="shared" si="62"/>
        <v>1</v>
      </c>
      <c r="AA180" s="24">
        <f t="shared" si="63"/>
        <v>1</v>
      </c>
      <c r="AB180" s="24">
        <f t="shared" si="64"/>
        <v>4</v>
      </c>
      <c r="AC180" s="37">
        <f t="shared" si="51"/>
        <v>5.1749999999999998</v>
      </c>
      <c r="AD180" s="35">
        <f t="shared" si="52"/>
        <v>5.3532636805627387</v>
      </c>
      <c r="AE180" s="36">
        <v>5.5</v>
      </c>
      <c r="AG180" s="24">
        <f t="shared" si="53"/>
        <v>1</v>
      </c>
      <c r="AH180" s="24">
        <f t="shared" si="54"/>
        <v>1</v>
      </c>
      <c r="AJ180" s="24">
        <v>5.5</v>
      </c>
    </row>
    <row r="181" spans="1:36" s="11" customFormat="1" x14ac:dyDescent="0.35">
      <c r="A181" s="11" t="s">
        <v>93</v>
      </c>
      <c r="B181" s="11">
        <v>55</v>
      </c>
      <c r="C181" s="11">
        <v>151621</v>
      </c>
      <c r="D181" s="22">
        <v>0.5</v>
      </c>
      <c r="E181" s="11">
        <v>5</v>
      </c>
      <c r="F181" s="11">
        <v>8</v>
      </c>
      <c r="G181" s="11">
        <v>10</v>
      </c>
      <c r="H181" s="11">
        <v>7</v>
      </c>
      <c r="I181" s="11">
        <v>9</v>
      </c>
      <c r="J181" s="12">
        <f t="shared" si="47"/>
        <v>0.78</v>
      </c>
      <c r="K181" s="13">
        <v>13</v>
      </c>
      <c r="L181" s="13"/>
      <c r="M181" s="5">
        <f t="shared" si="46"/>
        <v>13</v>
      </c>
      <c r="N181" s="11">
        <v>55</v>
      </c>
      <c r="O181" s="11">
        <v>5</v>
      </c>
      <c r="P181" s="11">
        <v>10</v>
      </c>
      <c r="Q181" s="11">
        <v>9</v>
      </c>
      <c r="R181" s="11">
        <v>9</v>
      </c>
      <c r="S181" s="12">
        <f t="shared" si="48"/>
        <v>0.82499999999999996</v>
      </c>
      <c r="T181" s="13">
        <v>2</v>
      </c>
      <c r="U181" s="13"/>
      <c r="V181" s="13">
        <f t="shared" si="49"/>
        <v>2</v>
      </c>
      <c r="W181" s="11">
        <f t="shared" si="60"/>
        <v>0</v>
      </c>
      <c r="X181" s="11">
        <f t="shared" si="61"/>
        <v>1</v>
      </c>
      <c r="Y181" s="11">
        <f t="shared" si="50"/>
        <v>0</v>
      </c>
      <c r="Z181" s="11">
        <f t="shared" si="62"/>
        <v>1</v>
      </c>
      <c r="AA181" s="11">
        <f t="shared" si="63"/>
        <v>0</v>
      </c>
      <c r="AB181" s="11">
        <f t="shared" si="64"/>
        <v>2</v>
      </c>
      <c r="AC181" s="14">
        <f t="shared" si="51"/>
        <v>3.2945000000000007</v>
      </c>
      <c r="AD181" s="12">
        <f t="shared" si="52"/>
        <v>0</v>
      </c>
      <c r="AE181" s="13"/>
      <c r="AG181" s="11">
        <f t="shared" si="53"/>
        <v>0</v>
      </c>
      <c r="AH181">
        <f t="shared" si="54"/>
        <v>0</v>
      </c>
    </row>
    <row r="182" spans="1:36" s="24" customFormat="1" x14ac:dyDescent="0.35">
      <c r="A182" s="24" t="s">
        <v>103</v>
      </c>
      <c r="B182" s="24">
        <v>60</v>
      </c>
      <c r="C182" s="41" t="s">
        <v>104</v>
      </c>
      <c r="D182" s="42"/>
      <c r="E182" s="24">
        <v>10</v>
      </c>
      <c r="F182" s="24">
        <v>9</v>
      </c>
      <c r="G182" s="24">
        <v>6</v>
      </c>
      <c r="H182" s="24">
        <v>10</v>
      </c>
      <c r="I182" s="24">
        <v>8</v>
      </c>
      <c r="J182" s="35">
        <f t="shared" si="47"/>
        <v>0.86</v>
      </c>
      <c r="K182" s="36">
        <v>11</v>
      </c>
      <c r="L182" s="36">
        <v>14</v>
      </c>
      <c r="M182" s="36">
        <f t="shared" si="46"/>
        <v>25</v>
      </c>
      <c r="N182" s="24">
        <v>60</v>
      </c>
      <c r="O182" s="24">
        <v>10</v>
      </c>
      <c r="P182" s="24">
        <v>10</v>
      </c>
      <c r="Q182" s="24">
        <v>9</v>
      </c>
      <c r="R182" s="24">
        <v>8</v>
      </c>
      <c r="S182" s="35">
        <f t="shared" si="48"/>
        <v>0.92500000000000004</v>
      </c>
      <c r="T182" s="36">
        <v>9</v>
      </c>
      <c r="U182" s="36">
        <v>8</v>
      </c>
      <c r="V182" s="36">
        <f t="shared" si="49"/>
        <v>17</v>
      </c>
      <c r="W182" s="24">
        <f t="shared" si="60"/>
        <v>1</v>
      </c>
      <c r="X182" s="24">
        <f t="shared" si="61"/>
        <v>1</v>
      </c>
      <c r="Y182" s="24">
        <f t="shared" si="50"/>
        <v>1</v>
      </c>
      <c r="Z182" s="24">
        <f t="shared" si="62"/>
        <v>1</v>
      </c>
      <c r="AA182" s="24">
        <f t="shared" si="63"/>
        <v>1</v>
      </c>
      <c r="AB182" s="24">
        <f t="shared" si="64"/>
        <v>4</v>
      </c>
      <c r="AC182" s="37">
        <f t="shared" si="51"/>
        <v>5.9850000000000003</v>
      </c>
      <c r="AD182" s="35">
        <f t="shared" si="52"/>
        <v>6.1911658218682106</v>
      </c>
      <c r="AE182" s="36">
        <v>6</v>
      </c>
      <c r="AG182" s="24">
        <f t="shared" si="53"/>
        <v>1</v>
      </c>
      <c r="AH182" s="24">
        <f t="shared" si="54"/>
        <v>1</v>
      </c>
      <c r="AJ182" s="24">
        <v>6</v>
      </c>
    </row>
    <row r="183" spans="1:36" x14ac:dyDescent="0.35">
      <c r="A183" s="3" t="s">
        <v>22</v>
      </c>
      <c r="B183" s="3">
        <v>9</v>
      </c>
      <c r="C183" s="3">
        <v>151534</v>
      </c>
      <c r="D183" s="22">
        <v>0.5</v>
      </c>
      <c r="J183" s="6">
        <f t="shared" si="47"/>
        <v>0</v>
      </c>
      <c r="M183" s="5">
        <f t="shared" si="46"/>
        <v>0</v>
      </c>
      <c r="N183" s="3">
        <v>9</v>
      </c>
      <c r="S183" s="6">
        <f t="shared" si="48"/>
        <v>0</v>
      </c>
      <c r="V183" s="5">
        <f t="shared" si="49"/>
        <v>0</v>
      </c>
      <c r="W183">
        <f t="shared" si="60"/>
        <v>0</v>
      </c>
      <c r="X183">
        <f t="shared" si="61"/>
        <v>0</v>
      </c>
      <c r="Y183">
        <f t="shared" si="50"/>
        <v>0</v>
      </c>
      <c r="Z183">
        <f t="shared" si="62"/>
        <v>0</v>
      </c>
      <c r="AA183">
        <f t="shared" si="63"/>
        <v>0</v>
      </c>
      <c r="AB183">
        <f t="shared" si="64"/>
        <v>0</v>
      </c>
      <c r="AC183" s="8">
        <f t="shared" si="51"/>
        <v>0.5</v>
      </c>
      <c r="AD183" s="9">
        <f t="shared" si="52"/>
        <v>0</v>
      </c>
      <c r="AG183">
        <f t="shared" si="53"/>
        <v>0</v>
      </c>
      <c r="AH183">
        <f t="shared" si="54"/>
        <v>0</v>
      </c>
    </row>
    <row r="184" spans="1:36" x14ac:dyDescent="0.35">
      <c r="A184" s="3" t="s">
        <v>144</v>
      </c>
      <c r="B184" s="3">
        <v>87</v>
      </c>
      <c r="C184" s="3">
        <v>151340</v>
      </c>
      <c r="D184" s="22"/>
      <c r="E184" s="3">
        <v>10</v>
      </c>
      <c r="F184" s="3">
        <v>10</v>
      </c>
      <c r="G184" s="3">
        <v>10</v>
      </c>
      <c r="H184" s="3">
        <v>10</v>
      </c>
      <c r="J184" s="6">
        <f t="shared" si="47"/>
        <v>0.8</v>
      </c>
      <c r="K184" s="5">
        <v>18</v>
      </c>
      <c r="L184" s="5">
        <v>1</v>
      </c>
      <c r="M184" s="5">
        <f t="shared" si="46"/>
        <v>19</v>
      </c>
      <c r="N184" s="3">
        <v>87</v>
      </c>
      <c r="O184" s="3">
        <v>10</v>
      </c>
      <c r="P184" s="3">
        <v>10</v>
      </c>
      <c r="Q184" s="3">
        <v>9</v>
      </c>
      <c r="R184" s="3">
        <v>10</v>
      </c>
      <c r="S184" s="6">
        <f t="shared" si="48"/>
        <v>0.97499999999999998</v>
      </c>
      <c r="T184" s="5">
        <v>18</v>
      </c>
      <c r="U184" s="5">
        <v>11</v>
      </c>
      <c r="V184" s="5">
        <f t="shared" si="49"/>
        <v>29</v>
      </c>
      <c r="W184">
        <f t="shared" si="60"/>
        <v>1</v>
      </c>
      <c r="X184">
        <f t="shared" si="61"/>
        <v>1</v>
      </c>
      <c r="Y184">
        <f t="shared" si="50"/>
        <v>1</v>
      </c>
      <c r="Z184">
        <f t="shared" si="62"/>
        <v>1</v>
      </c>
      <c r="AA184">
        <f t="shared" si="63"/>
        <v>1</v>
      </c>
      <c r="AB184">
        <f t="shared" si="64"/>
        <v>4</v>
      </c>
      <c r="AC184" s="8">
        <f t="shared" si="51"/>
        <v>6.5750000000000002</v>
      </c>
      <c r="AD184" s="9">
        <f t="shared" si="52"/>
        <v>6.8014896038067638</v>
      </c>
      <c r="AE184" s="7">
        <v>7</v>
      </c>
      <c r="AF184">
        <v>43</v>
      </c>
      <c r="AG184">
        <f t="shared" si="53"/>
        <v>1</v>
      </c>
      <c r="AH184">
        <f t="shared" si="54"/>
        <v>1</v>
      </c>
    </row>
    <row r="185" spans="1:36" s="11" customFormat="1" x14ac:dyDescent="0.35">
      <c r="A185" s="11" t="s">
        <v>143</v>
      </c>
      <c r="B185" s="11">
        <v>69</v>
      </c>
      <c r="C185" s="11">
        <v>151359</v>
      </c>
      <c r="D185" s="22"/>
      <c r="E185" s="11">
        <v>10</v>
      </c>
      <c r="F185" s="11">
        <v>10</v>
      </c>
      <c r="G185" s="11">
        <v>10</v>
      </c>
      <c r="H185" s="11">
        <v>10</v>
      </c>
      <c r="I185" s="11">
        <v>9</v>
      </c>
      <c r="J185" s="12">
        <f t="shared" si="47"/>
        <v>0.98</v>
      </c>
      <c r="K185" s="13">
        <v>16</v>
      </c>
      <c r="L185" s="13">
        <v>17</v>
      </c>
      <c r="M185" s="5">
        <f t="shared" si="46"/>
        <v>33</v>
      </c>
      <c r="N185" s="11">
        <v>69</v>
      </c>
      <c r="O185" s="11">
        <v>10</v>
      </c>
      <c r="P185" s="11">
        <v>10</v>
      </c>
      <c r="Q185" s="11">
        <v>9</v>
      </c>
      <c r="R185" s="11">
        <v>10</v>
      </c>
      <c r="S185" s="12">
        <f t="shared" si="48"/>
        <v>0.97499999999999998</v>
      </c>
      <c r="T185" s="13">
        <v>15</v>
      </c>
      <c r="U185" s="13">
        <v>18</v>
      </c>
      <c r="V185" s="13">
        <f t="shared" si="49"/>
        <v>33</v>
      </c>
      <c r="W185" s="11">
        <f t="shared" si="60"/>
        <v>1</v>
      </c>
      <c r="X185" s="11">
        <f t="shared" si="61"/>
        <v>1</v>
      </c>
      <c r="Y185" s="11">
        <f t="shared" si="50"/>
        <v>1</v>
      </c>
      <c r="Z185" s="11">
        <f t="shared" si="62"/>
        <v>1</v>
      </c>
      <c r="AA185" s="11">
        <f t="shared" si="63"/>
        <v>1</v>
      </c>
      <c r="AB185" s="11">
        <f t="shared" si="64"/>
        <v>4</v>
      </c>
      <c r="AC185" s="14">
        <f t="shared" si="51"/>
        <v>8.5549999999999997</v>
      </c>
      <c r="AD185" s="12">
        <f t="shared" si="52"/>
        <v>8.8496948381090288</v>
      </c>
      <c r="AE185" s="26">
        <v>9</v>
      </c>
      <c r="AF185" s="29" t="s">
        <v>304</v>
      </c>
      <c r="AG185" s="11">
        <f t="shared" si="53"/>
        <v>1</v>
      </c>
      <c r="AH185">
        <f t="shared" si="54"/>
        <v>1</v>
      </c>
    </row>
    <row r="186" spans="1:36" x14ac:dyDescent="0.35">
      <c r="A186" s="3" t="s">
        <v>209</v>
      </c>
      <c r="B186" s="3">
        <v>131</v>
      </c>
      <c r="C186" s="3">
        <v>151261</v>
      </c>
      <c r="D186" s="22"/>
      <c r="J186" s="6">
        <f t="shared" si="47"/>
        <v>0</v>
      </c>
      <c r="M186" s="5">
        <f t="shared" si="46"/>
        <v>0</v>
      </c>
      <c r="N186" s="3">
        <v>131</v>
      </c>
      <c r="S186" s="6">
        <f t="shared" si="48"/>
        <v>0</v>
      </c>
      <c r="V186" s="5">
        <f t="shared" si="49"/>
        <v>0</v>
      </c>
      <c r="W186">
        <f t="shared" si="60"/>
        <v>0</v>
      </c>
      <c r="X186">
        <f t="shared" si="61"/>
        <v>0</v>
      </c>
      <c r="Y186">
        <f t="shared" si="50"/>
        <v>0</v>
      </c>
      <c r="Z186">
        <f t="shared" si="62"/>
        <v>0</v>
      </c>
      <c r="AA186">
        <f t="shared" si="63"/>
        <v>0</v>
      </c>
      <c r="AB186">
        <f t="shared" si="64"/>
        <v>0</v>
      </c>
      <c r="AC186" s="8">
        <f t="shared" si="51"/>
        <v>0</v>
      </c>
      <c r="AD186" s="9">
        <f t="shared" si="52"/>
        <v>0</v>
      </c>
      <c r="AG186">
        <f t="shared" si="53"/>
        <v>0</v>
      </c>
      <c r="AH186">
        <f t="shared" si="54"/>
        <v>0</v>
      </c>
    </row>
    <row r="187" spans="1:36" s="24" customFormat="1" x14ac:dyDescent="0.35">
      <c r="A187" s="24" t="s">
        <v>29</v>
      </c>
      <c r="B187" s="24">
        <v>13</v>
      </c>
      <c r="C187" s="24">
        <v>151576</v>
      </c>
      <c r="D187" s="34">
        <v>0.5</v>
      </c>
      <c r="E187" s="24">
        <v>10</v>
      </c>
      <c r="F187" s="24">
        <v>10</v>
      </c>
      <c r="G187" s="24">
        <v>8</v>
      </c>
      <c r="H187" s="24">
        <v>9</v>
      </c>
      <c r="I187" s="24">
        <v>9</v>
      </c>
      <c r="J187" s="35">
        <f t="shared" si="47"/>
        <v>0.92</v>
      </c>
      <c r="K187" s="36">
        <v>16</v>
      </c>
      <c r="L187" s="36">
        <v>12</v>
      </c>
      <c r="M187" s="36">
        <f t="shared" si="46"/>
        <v>28</v>
      </c>
      <c r="N187" s="24">
        <v>13</v>
      </c>
      <c r="O187" s="24">
        <v>10</v>
      </c>
      <c r="P187" s="24">
        <v>2</v>
      </c>
      <c r="Q187" s="24">
        <v>10</v>
      </c>
      <c r="R187" s="24">
        <v>10</v>
      </c>
      <c r="S187" s="35">
        <f t="shared" si="48"/>
        <v>0.8</v>
      </c>
      <c r="T187" s="36">
        <v>16</v>
      </c>
      <c r="U187" s="36">
        <v>7</v>
      </c>
      <c r="V187" s="36">
        <f t="shared" si="49"/>
        <v>23</v>
      </c>
      <c r="W187" s="24">
        <f t="shared" si="60"/>
        <v>1</v>
      </c>
      <c r="X187" s="24">
        <f t="shared" si="61"/>
        <v>1</v>
      </c>
      <c r="Y187" s="24">
        <f t="shared" si="50"/>
        <v>1</v>
      </c>
      <c r="Z187" s="24">
        <f t="shared" si="62"/>
        <v>1</v>
      </c>
      <c r="AA187" s="24">
        <f t="shared" si="63"/>
        <v>1</v>
      </c>
      <c r="AB187" s="24">
        <f t="shared" si="64"/>
        <v>4</v>
      </c>
      <c r="AC187" s="37">
        <f t="shared" si="51"/>
        <v>6.6379999999999999</v>
      </c>
      <c r="AD187" s="35">
        <f t="shared" si="52"/>
        <v>6.8666597703527446</v>
      </c>
      <c r="AE187" s="36">
        <v>7</v>
      </c>
      <c r="AG187" s="24">
        <f t="shared" si="53"/>
        <v>1</v>
      </c>
      <c r="AH187" s="24">
        <f t="shared" si="54"/>
        <v>1</v>
      </c>
      <c r="AJ187" s="24">
        <v>7</v>
      </c>
    </row>
    <row r="188" spans="1:36" x14ac:dyDescent="0.35">
      <c r="A188" s="11" t="s">
        <v>128</v>
      </c>
      <c r="B188" s="11">
        <v>74</v>
      </c>
      <c r="C188" s="11">
        <v>15875</v>
      </c>
      <c r="D188" s="20"/>
      <c r="E188" s="11">
        <v>10</v>
      </c>
      <c r="F188" s="11">
        <v>6</v>
      </c>
      <c r="G188" s="11">
        <v>10</v>
      </c>
      <c r="H188" s="11">
        <v>9</v>
      </c>
      <c r="I188" s="11">
        <v>9</v>
      </c>
      <c r="J188" s="12">
        <f t="shared" si="47"/>
        <v>0.88</v>
      </c>
      <c r="K188" s="13">
        <v>17</v>
      </c>
      <c r="L188" s="13">
        <v>6</v>
      </c>
      <c r="M188" s="5">
        <f t="shared" si="46"/>
        <v>23</v>
      </c>
      <c r="N188" s="11">
        <v>74</v>
      </c>
      <c r="O188" s="11">
        <v>10</v>
      </c>
      <c r="P188" s="11">
        <v>3</v>
      </c>
      <c r="Q188" s="11">
        <v>10</v>
      </c>
      <c r="R188" s="11">
        <v>10</v>
      </c>
      <c r="S188" s="12">
        <f t="shared" si="48"/>
        <v>0.82499999999999996</v>
      </c>
      <c r="T188" s="13">
        <v>17</v>
      </c>
      <c r="U188" s="13">
        <v>18</v>
      </c>
      <c r="V188" s="13">
        <f t="shared" si="49"/>
        <v>35</v>
      </c>
      <c r="W188" s="11">
        <f t="shared" si="60"/>
        <v>1</v>
      </c>
      <c r="X188" s="11">
        <f t="shared" si="61"/>
        <v>1</v>
      </c>
      <c r="Y188" s="11">
        <f t="shared" si="50"/>
        <v>1</v>
      </c>
      <c r="Z188" s="11">
        <f t="shared" si="62"/>
        <v>1</v>
      </c>
      <c r="AA188" s="11">
        <f t="shared" si="63"/>
        <v>1</v>
      </c>
      <c r="AB188" s="11">
        <f t="shared" si="64"/>
        <v>4</v>
      </c>
      <c r="AC188" s="14">
        <f t="shared" si="51"/>
        <v>7.5049999999999999</v>
      </c>
      <c r="AD188" s="12">
        <f t="shared" si="52"/>
        <v>7.7635253956760097</v>
      </c>
      <c r="AE188" s="26">
        <v>8</v>
      </c>
      <c r="AF188" s="29" t="s">
        <v>273</v>
      </c>
      <c r="AG188" s="11">
        <f t="shared" si="53"/>
        <v>1</v>
      </c>
      <c r="AH188">
        <f t="shared" si="54"/>
        <v>1</v>
      </c>
    </row>
    <row r="189" spans="1:36" s="15" customFormat="1" x14ac:dyDescent="0.35">
      <c r="A189" s="17" t="s">
        <v>111</v>
      </c>
      <c r="B189" s="17">
        <v>65</v>
      </c>
      <c r="C189" s="17">
        <v>151579</v>
      </c>
      <c r="D189" s="22">
        <v>0.5</v>
      </c>
      <c r="E189" s="17">
        <v>10</v>
      </c>
      <c r="F189" s="17">
        <v>10</v>
      </c>
      <c r="G189" s="17">
        <v>7</v>
      </c>
      <c r="H189" s="17">
        <v>10</v>
      </c>
      <c r="I189" s="17">
        <v>9</v>
      </c>
      <c r="J189" s="12">
        <f t="shared" si="47"/>
        <v>0.92</v>
      </c>
      <c r="K189" s="13">
        <v>0</v>
      </c>
      <c r="L189" s="13">
        <v>1</v>
      </c>
      <c r="M189" s="5">
        <f t="shared" si="46"/>
        <v>1</v>
      </c>
      <c r="N189" s="17">
        <v>65</v>
      </c>
      <c r="O189" s="17">
        <v>10</v>
      </c>
      <c r="P189" s="17">
        <v>10</v>
      </c>
      <c r="Q189" s="17"/>
      <c r="R189" s="17">
        <v>10</v>
      </c>
      <c r="S189" s="12">
        <f t="shared" si="48"/>
        <v>0.75</v>
      </c>
      <c r="T189" s="13">
        <v>3</v>
      </c>
      <c r="U189" s="13">
        <v>5</v>
      </c>
      <c r="V189" s="13">
        <f t="shared" si="49"/>
        <v>8</v>
      </c>
      <c r="W189" s="17">
        <f t="shared" si="60"/>
        <v>0</v>
      </c>
      <c r="X189" s="17">
        <f t="shared" si="61"/>
        <v>1</v>
      </c>
      <c r="Y189" s="17">
        <f t="shared" si="50"/>
        <v>0</v>
      </c>
      <c r="Z189" s="17">
        <f t="shared" si="62"/>
        <v>1</v>
      </c>
      <c r="AA189" s="17">
        <f t="shared" si="63"/>
        <v>0</v>
      </c>
      <c r="AB189" s="17">
        <f t="shared" si="64"/>
        <v>2</v>
      </c>
      <c r="AC189" s="18">
        <f t="shared" si="51"/>
        <v>2.8130000000000002</v>
      </c>
      <c r="AD189" s="12">
        <f t="shared" si="52"/>
        <v>0</v>
      </c>
      <c r="AE189" s="13"/>
      <c r="AF189" s="17"/>
      <c r="AG189" s="17">
        <f t="shared" si="53"/>
        <v>0</v>
      </c>
      <c r="AH189">
        <f t="shared" si="54"/>
        <v>0</v>
      </c>
    </row>
    <row r="190" spans="1:36" s="11" customFormat="1" x14ac:dyDescent="0.35">
      <c r="A190" s="11" t="s">
        <v>204</v>
      </c>
      <c r="B190" s="11">
        <v>127</v>
      </c>
      <c r="C190" s="11">
        <v>151094</v>
      </c>
      <c r="D190" s="22"/>
      <c r="E190" s="11">
        <v>10</v>
      </c>
      <c r="F190" s="11">
        <v>9</v>
      </c>
      <c r="G190" s="11">
        <v>10</v>
      </c>
      <c r="H190" s="11">
        <v>10</v>
      </c>
      <c r="I190" s="11">
        <v>9</v>
      </c>
      <c r="J190" s="12">
        <f t="shared" si="47"/>
        <v>0.96</v>
      </c>
      <c r="K190" s="13">
        <v>12</v>
      </c>
      <c r="L190" s="13">
        <v>16</v>
      </c>
      <c r="M190" s="5">
        <f t="shared" si="46"/>
        <v>28</v>
      </c>
      <c r="N190" s="11">
        <v>127</v>
      </c>
      <c r="O190" s="11">
        <v>10</v>
      </c>
      <c r="P190" s="11">
        <v>10</v>
      </c>
      <c r="Q190" s="11">
        <v>9</v>
      </c>
      <c r="R190" s="11">
        <v>10</v>
      </c>
      <c r="S190" s="12">
        <f t="shared" si="48"/>
        <v>0.97499999999999998</v>
      </c>
      <c r="T190" s="13">
        <v>14</v>
      </c>
      <c r="U190" s="13">
        <v>8</v>
      </c>
      <c r="V190" s="13">
        <f t="shared" si="49"/>
        <v>22</v>
      </c>
      <c r="W190" s="11">
        <f t="shared" si="60"/>
        <v>1</v>
      </c>
      <c r="X190" s="11">
        <f t="shared" si="61"/>
        <v>1</v>
      </c>
      <c r="Y190" s="11">
        <f t="shared" si="50"/>
        <v>1</v>
      </c>
      <c r="Z190" s="11">
        <f t="shared" si="62"/>
        <v>1</v>
      </c>
      <c r="AA190" s="11">
        <f t="shared" si="63"/>
        <v>1</v>
      </c>
      <c r="AB190" s="11">
        <f t="shared" si="64"/>
        <v>4</v>
      </c>
      <c r="AC190" s="14">
        <f t="shared" si="51"/>
        <v>6.9349999999999996</v>
      </c>
      <c r="AD190" s="12">
        <f t="shared" si="52"/>
        <v>7.1738905554980841</v>
      </c>
      <c r="AE190" s="26">
        <v>7</v>
      </c>
      <c r="AF190" s="29" t="s">
        <v>305</v>
      </c>
      <c r="AG190" s="11">
        <f t="shared" si="53"/>
        <v>1</v>
      </c>
      <c r="AH190">
        <f t="shared" si="54"/>
        <v>1</v>
      </c>
    </row>
    <row r="191" spans="1:36" x14ac:dyDescent="0.35">
      <c r="A191" s="3" t="s">
        <v>133</v>
      </c>
      <c r="B191" s="3">
        <v>78</v>
      </c>
      <c r="C191" s="3">
        <v>151520</v>
      </c>
      <c r="D191" s="22">
        <v>1</v>
      </c>
      <c r="E191" s="3">
        <v>10</v>
      </c>
      <c r="F191" s="3">
        <v>9</v>
      </c>
      <c r="G191" s="3">
        <v>6</v>
      </c>
      <c r="H191" s="3">
        <v>9</v>
      </c>
      <c r="I191" s="3">
        <v>5</v>
      </c>
      <c r="J191" s="6">
        <f t="shared" si="47"/>
        <v>0.78</v>
      </c>
      <c r="K191" s="5">
        <v>2</v>
      </c>
      <c r="L191" s="5">
        <v>0</v>
      </c>
      <c r="M191" s="5">
        <f t="shared" si="46"/>
        <v>2</v>
      </c>
      <c r="N191" s="3">
        <v>78</v>
      </c>
      <c r="Q191" s="3">
        <v>8</v>
      </c>
      <c r="R191" s="3">
        <v>9</v>
      </c>
      <c r="S191" s="6">
        <f t="shared" si="48"/>
        <v>0.42499999999999999</v>
      </c>
      <c r="V191" s="5">
        <f t="shared" si="49"/>
        <v>0</v>
      </c>
      <c r="W191">
        <f t="shared" si="60"/>
        <v>0</v>
      </c>
      <c r="X191">
        <f t="shared" si="61"/>
        <v>1</v>
      </c>
      <c r="Y191">
        <f t="shared" si="50"/>
        <v>0</v>
      </c>
      <c r="Z191">
        <f t="shared" si="62"/>
        <v>0</v>
      </c>
      <c r="AA191">
        <f t="shared" si="63"/>
        <v>0</v>
      </c>
      <c r="AB191">
        <f t="shared" si="64"/>
        <v>1</v>
      </c>
      <c r="AC191" s="8">
        <f t="shared" si="51"/>
        <v>2.2645</v>
      </c>
      <c r="AD191" s="9">
        <f t="shared" si="52"/>
        <v>0</v>
      </c>
      <c r="AG191">
        <f t="shared" si="53"/>
        <v>0</v>
      </c>
      <c r="AH191">
        <f t="shared" si="54"/>
        <v>0</v>
      </c>
    </row>
    <row r="192" spans="1:36" x14ac:dyDescent="0.35">
      <c r="A192" s="3" t="s">
        <v>170</v>
      </c>
      <c r="B192" s="3">
        <v>102</v>
      </c>
      <c r="C192" s="3">
        <v>151206</v>
      </c>
      <c r="D192" s="22"/>
      <c r="E192" s="3">
        <v>10</v>
      </c>
      <c r="F192" s="3">
        <v>9</v>
      </c>
      <c r="G192" s="3">
        <v>10</v>
      </c>
      <c r="H192" s="3">
        <v>9</v>
      </c>
      <c r="I192" s="3">
        <v>8</v>
      </c>
      <c r="J192" s="6">
        <f t="shared" si="47"/>
        <v>0.92</v>
      </c>
      <c r="K192" s="5">
        <v>12</v>
      </c>
      <c r="L192" s="5">
        <v>5</v>
      </c>
      <c r="M192" s="5">
        <f t="shared" si="46"/>
        <v>17</v>
      </c>
      <c r="N192" s="3">
        <v>102</v>
      </c>
      <c r="O192" s="3">
        <v>10</v>
      </c>
      <c r="P192" s="3">
        <v>10</v>
      </c>
      <c r="Q192" s="3">
        <v>9</v>
      </c>
      <c r="R192" s="3">
        <v>9</v>
      </c>
      <c r="S192" s="6">
        <f t="shared" si="48"/>
        <v>0.95</v>
      </c>
      <c r="T192" s="5">
        <v>18</v>
      </c>
      <c r="U192" s="5">
        <v>19</v>
      </c>
      <c r="V192" s="5">
        <f t="shared" si="49"/>
        <v>37</v>
      </c>
      <c r="W192">
        <f t="shared" si="60"/>
        <v>1</v>
      </c>
      <c r="X192">
        <f t="shared" si="61"/>
        <v>1</v>
      </c>
      <c r="Y192">
        <f t="shared" si="50"/>
        <v>1</v>
      </c>
      <c r="Z192">
        <f t="shared" si="62"/>
        <v>1</v>
      </c>
      <c r="AA192">
        <f t="shared" si="63"/>
        <v>1</v>
      </c>
      <c r="AB192">
        <f t="shared" si="64"/>
        <v>4</v>
      </c>
      <c r="AC192" s="8">
        <f t="shared" si="51"/>
        <v>7.2700000000000005</v>
      </c>
      <c r="AD192" s="9">
        <f t="shared" si="52"/>
        <v>7.5204303299886197</v>
      </c>
      <c r="AE192" s="7">
        <v>7.5</v>
      </c>
      <c r="AF192">
        <v>44</v>
      </c>
      <c r="AG192">
        <f t="shared" si="53"/>
        <v>1</v>
      </c>
      <c r="AH192">
        <f t="shared" si="54"/>
        <v>1</v>
      </c>
    </row>
    <row r="193" spans="1:36" s="24" customFormat="1" x14ac:dyDescent="0.35">
      <c r="A193" s="24" t="s">
        <v>130</v>
      </c>
      <c r="B193" s="24">
        <v>76</v>
      </c>
      <c r="C193" s="24">
        <v>151468</v>
      </c>
      <c r="D193" s="34"/>
      <c r="E193" s="24">
        <v>10</v>
      </c>
      <c r="F193" s="24">
        <v>10</v>
      </c>
      <c r="G193" s="24">
        <v>10</v>
      </c>
      <c r="H193" s="24">
        <v>10</v>
      </c>
      <c r="I193" s="24">
        <v>9</v>
      </c>
      <c r="J193" s="35">
        <f t="shared" si="47"/>
        <v>0.98</v>
      </c>
      <c r="K193" s="36">
        <v>16</v>
      </c>
      <c r="L193" s="36">
        <v>5</v>
      </c>
      <c r="M193" s="36">
        <f t="shared" si="46"/>
        <v>21</v>
      </c>
      <c r="N193" s="24">
        <v>76</v>
      </c>
      <c r="O193" s="24">
        <v>10</v>
      </c>
      <c r="P193" s="24">
        <v>10</v>
      </c>
      <c r="Q193" s="24">
        <v>10</v>
      </c>
      <c r="R193" s="24">
        <v>9</v>
      </c>
      <c r="S193" s="35">
        <f t="shared" si="48"/>
        <v>0.97499999999999998</v>
      </c>
      <c r="T193" s="36">
        <v>18</v>
      </c>
      <c r="U193" s="36">
        <v>10</v>
      </c>
      <c r="V193" s="36">
        <f t="shared" si="49"/>
        <v>28</v>
      </c>
      <c r="W193" s="24">
        <f t="shared" si="60"/>
        <v>1</v>
      </c>
      <c r="X193" s="24">
        <f t="shared" si="61"/>
        <v>1</v>
      </c>
      <c r="Y193" s="24">
        <f t="shared" si="50"/>
        <v>1</v>
      </c>
      <c r="Z193" s="24">
        <f t="shared" si="62"/>
        <v>1</v>
      </c>
      <c r="AA193" s="24">
        <f t="shared" si="63"/>
        <v>1</v>
      </c>
      <c r="AB193" s="24">
        <f t="shared" si="64"/>
        <v>4</v>
      </c>
      <c r="AC193" s="37">
        <f t="shared" si="51"/>
        <v>6.8549999999999995</v>
      </c>
      <c r="AD193" s="35">
        <f t="shared" si="52"/>
        <v>7.0911347884555687</v>
      </c>
      <c r="AE193" s="36">
        <v>7</v>
      </c>
      <c r="AG193" s="24">
        <f t="shared" si="53"/>
        <v>1</v>
      </c>
      <c r="AH193" s="24">
        <f t="shared" si="54"/>
        <v>1</v>
      </c>
      <c r="AJ193" s="24">
        <v>7</v>
      </c>
    </row>
    <row r="194" spans="1:36" s="24" customFormat="1" x14ac:dyDescent="0.35">
      <c r="A194" s="24" t="s">
        <v>72</v>
      </c>
      <c r="B194" s="24">
        <v>41</v>
      </c>
      <c r="C194" s="24">
        <v>151420</v>
      </c>
      <c r="D194" s="34"/>
      <c r="E194" s="24">
        <v>10</v>
      </c>
      <c r="F194" s="24">
        <v>10</v>
      </c>
      <c r="G194" s="24">
        <v>10</v>
      </c>
      <c r="H194" s="24">
        <v>10</v>
      </c>
      <c r="I194" s="24">
        <v>6</v>
      </c>
      <c r="J194" s="35">
        <f t="shared" si="47"/>
        <v>0.92</v>
      </c>
      <c r="K194" s="36">
        <v>14</v>
      </c>
      <c r="L194" s="36">
        <v>13</v>
      </c>
      <c r="M194" s="36">
        <f t="shared" si="46"/>
        <v>27</v>
      </c>
      <c r="N194" s="24">
        <v>41</v>
      </c>
      <c r="O194" s="24">
        <v>8</v>
      </c>
      <c r="P194" s="24">
        <v>10</v>
      </c>
      <c r="Q194" s="24">
        <v>9</v>
      </c>
      <c r="R194" s="24">
        <v>9</v>
      </c>
      <c r="S194" s="35">
        <f t="shared" si="48"/>
        <v>0.9</v>
      </c>
      <c r="T194" s="36">
        <v>10</v>
      </c>
      <c r="U194" s="36">
        <v>2</v>
      </c>
      <c r="V194" s="36">
        <f t="shared" si="49"/>
        <v>12</v>
      </c>
      <c r="W194" s="24">
        <f t="shared" si="60"/>
        <v>0</v>
      </c>
      <c r="X194" s="24">
        <f t="shared" si="61"/>
        <v>1</v>
      </c>
      <c r="Y194" s="24">
        <f t="shared" si="50"/>
        <v>1</v>
      </c>
      <c r="Z194" s="24">
        <f t="shared" si="62"/>
        <v>1</v>
      </c>
      <c r="AA194" s="24">
        <f t="shared" si="63"/>
        <v>0</v>
      </c>
      <c r="AB194" s="24">
        <f t="shared" si="64"/>
        <v>3</v>
      </c>
      <c r="AC194" s="37">
        <f t="shared" si="51"/>
        <v>5.7200000000000006</v>
      </c>
      <c r="AD194" s="35">
        <f t="shared" si="52"/>
        <v>0</v>
      </c>
      <c r="AE194" s="36"/>
      <c r="AG194" s="24">
        <f t="shared" si="53"/>
        <v>0</v>
      </c>
      <c r="AH194" s="24">
        <f t="shared" si="54"/>
        <v>0</v>
      </c>
    </row>
    <row r="195" spans="1:36" s="24" customFormat="1" x14ac:dyDescent="0.35">
      <c r="A195" s="24" t="s">
        <v>158</v>
      </c>
      <c r="B195" s="24">
        <v>95</v>
      </c>
      <c r="C195" s="24">
        <v>151290</v>
      </c>
      <c r="D195" s="34"/>
      <c r="F195" s="24">
        <v>9</v>
      </c>
      <c r="G195" s="24">
        <v>10</v>
      </c>
      <c r="H195" s="24">
        <v>10</v>
      </c>
      <c r="I195" s="24">
        <v>9</v>
      </c>
      <c r="J195" s="35">
        <f t="shared" si="47"/>
        <v>0.76</v>
      </c>
      <c r="K195" s="36">
        <v>3</v>
      </c>
      <c r="L195" s="36">
        <v>18</v>
      </c>
      <c r="M195" s="36">
        <f t="shared" si="46"/>
        <v>21</v>
      </c>
      <c r="N195" s="24">
        <v>95</v>
      </c>
      <c r="O195" s="24">
        <v>10</v>
      </c>
      <c r="P195" s="24">
        <v>10</v>
      </c>
      <c r="Q195" s="24">
        <v>9</v>
      </c>
      <c r="R195" s="24">
        <v>9</v>
      </c>
      <c r="S195" s="35">
        <f t="shared" si="48"/>
        <v>0.95</v>
      </c>
      <c r="T195" s="36">
        <v>8</v>
      </c>
      <c r="U195" s="36">
        <v>4</v>
      </c>
      <c r="V195" s="36">
        <f t="shared" si="49"/>
        <v>12</v>
      </c>
      <c r="W195" s="24">
        <f t="shared" si="60"/>
        <v>0</v>
      </c>
      <c r="X195" s="24">
        <f t="shared" si="61"/>
        <v>1</v>
      </c>
      <c r="Y195" s="24">
        <f t="shared" si="50"/>
        <v>1</v>
      </c>
      <c r="Z195" s="24">
        <f t="shared" si="62"/>
        <v>1</v>
      </c>
      <c r="AA195" s="24">
        <f t="shared" si="63"/>
        <v>0</v>
      </c>
      <c r="AB195" s="24">
        <f t="shared" si="64"/>
        <v>3</v>
      </c>
      <c r="AC195" s="37">
        <f t="shared" si="51"/>
        <v>5.0100000000000007</v>
      </c>
      <c r="AD195" s="35">
        <f t="shared" si="52"/>
        <v>0</v>
      </c>
      <c r="AE195" s="36"/>
      <c r="AG195" s="24">
        <f t="shared" si="53"/>
        <v>0</v>
      </c>
      <c r="AH195" s="24">
        <f t="shared" si="54"/>
        <v>0</v>
      </c>
    </row>
    <row r="196" spans="1:36" s="24" customFormat="1" x14ac:dyDescent="0.35">
      <c r="A196" s="24" t="s">
        <v>2</v>
      </c>
      <c r="B196" s="24">
        <v>41</v>
      </c>
      <c r="C196" s="24">
        <v>151419</v>
      </c>
      <c r="D196" s="34"/>
      <c r="E196" s="24">
        <v>10</v>
      </c>
      <c r="F196" s="24">
        <v>10</v>
      </c>
      <c r="G196" s="24">
        <v>10</v>
      </c>
      <c r="H196" s="24">
        <v>10</v>
      </c>
      <c r="I196" s="24">
        <v>6</v>
      </c>
      <c r="J196" s="35">
        <f t="shared" si="47"/>
        <v>0.92</v>
      </c>
      <c r="K196" s="36">
        <v>14</v>
      </c>
      <c r="L196" s="36">
        <v>20</v>
      </c>
      <c r="M196" s="36">
        <f t="shared" si="46"/>
        <v>34</v>
      </c>
      <c r="N196" s="24">
        <v>41</v>
      </c>
      <c r="O196" s="24">
        <v>8</v>
      </c>
      <c r="P196" s="24">
        <v>10</v>
      </c>
      <c r="Q196" s="24">
        <v>9</v>
      </c>
      <c r="R196" s="24">
        <v>9</v>
      </c>
      <c r="S196" s="35">
        <f t="shared" si="48"/>
        <v>0.9</v>
      </c>
      <c r="T196" s="36">
        <v>18</v>
      </c>
      <c r="U196" s="36">
        <v>16</v>
      </c>
      <c r="V196" s="36">
        <f t="shared" si="49"/>
        <v>34</v>
      </c>
      <c r="W196" s="24">
        <f t="shared" si="60"/>
        <v>1</v>
      </c>
      <c r="X196" s="24">
        <f t="shared" si="61"/>
        <v>1</v>
      </c>
      <c r="Y196" s="24">
        <f t="shared" si="50"/>
        <v>1</v>
      </c>
      <c r="Z196" s="24">
        <f t="shared" si="62"/>
        <v>1</v>
      </c>
      <c r="AA196" s="24">
        <f t="shared" si="63"/>
        <v>1</v>
      </c>
      <c r="AB196" s="24">
        <f t="shared" si="64"/>
        <v>4</v>
      </c>
      <c r="AC196" s="37">
        <f t="shared" si="51"/>
        <v>8.620000000000001</v>
      </c>
      <c r="AD196" s="35">
        <f t="shared" si="52"/>
        <v>8.9169338988310756</v>
      </c>
      <c r="AE196" s="36">
        <v>9</v>
      </c>
      <c r="AG196" s="24">
        <f t="shared" si="53"/>
        <v>1</v>
      </c>
      <c r="AH196" s="24">
        <f t="shared" si="54"/>
        <v>1</v>
      </c>
      <c r="AJ196" s="24">
        <v>9</v>
      </c>
    </row>
    <row r="197" spans="1:36" s="24" customFormat="1" x14ac:dyDescent="0.35">
      <c r="A197" s="24" t="s">
        <v>14</v>
      </c>
      <c r="B197" s="24">
        <v>4</v>
      </c>
      <c r="C197" s="24">
        <v>151544</v>
      </c>
      <c r="D197" s="34">
        <v>1</v>
      </c>
      <c r="E197" s="24">
        <v>10</v>
      </c>
      <c r="F197" s="24">
        <v>10</v>
      </c>
      <c r="G197" s="24">
        <v>10</v>
      </c>
      <c r="H197" s="24">
        <v>10</v>
      </c>
      <c r="I197" s="24">
        <v>9</v>
      </c>
      <c r="J197" s="35">
        <f t="shared" si="47"/>
        <v>0.98</v>
      </c>
      <c r="K197" s="36">
        <v>15</v>
      </c>
      <c r="L197" s="36">
        <v>18</v>
      </c>
      <c r="M197" s="36">
        <f t="shared" ref="M197:M228" si="65">SUM(K197:L197)</f>
        <v>33</v>
      </c>
      <c r="N197" s="24">
        <v>4</v>
      </c>
      <c r="O197" s="24">
        <v>10</v>
      </c>
      <c r="P197" s="24">
        <v>10</v>
      </c>
      <c r="Q197" s="24">
        <v>10</v>
      </c>
      <c r="R197" s="24">
        <v>10</v>
      </c>
      <c r="S197" s="35">
        <f t="shared" si="48"/>
        <v>1</v>
      </c>
      <c r="T197" s="36">
        <v>15</v>
      </c>
      <c r="U197" s="36">
        <v>14</v>
      </c>
      <c r="V197" s="36">
        <f t="shared" si="49"/>
        <v>29</v>
      </c>
      <c r="W197" s="24">
        <f t="shared" si="60"/>
        <v>1</v>
      </c>
      <c r="X197" s="24">
        <f t="shared" si="61"/>
        <v>1</v>
      </c>
      <c r="Y197" s="24">
        <f t="shared" si="50"/>
        <v>1</v>
      </c>
      <c r="Z197" s="24">
        <f t="shared" si="62"/>
        <v>1</v>
      </c>
      <c r="AA197" s="24">
        <f t="shared" si="63"/>
        <v>1</v>
      </c>
      <c r="AB197" s="24">
        <f t="shared" si="64"/>
        <v>4</v>
      </c>
      <c r="AC197" s="37">
        <f t="shared" si="51"/>
        <v>8.3620000000000001</v>
      </c>
      <c r="AD197" s="35">
        <f t="shared" si="52"/>
        <v>8.6500465501189598</v>
      </c>
      <c r="AE197" s="36">
        <v>8.5</v>
      </c>
      <c r="AG197" s="24">
        <f t="shared" si="53"/>
        <v>1</v>
      </c>
      <c r="AH197" s="24">
        <f t="shared" si="54"/>
        <v>1</v>
      </c>
      <c r="AJ197" s="24">
        <v>8.5</v>
      </c>
    </row>
    <row r="198" spans="1:36" x14ac:dyDescent="0.35">
      <c r="A198" s="3" t="s">
        <v>17</v>
      </c>
      <c r="B198" s="3">
        <v>6</v>
      </c>
      <c r="C198" s="3">
        <v>151607</v>
      </c>
      <c r="D198" s="22">
        <v>1</v>
      </c>
      <c r="E198" s="3">
        <v>10</v>
      </c>
      <c r="F198" s="3">
        <v>10</v>
      </c>
      <c r="G198" s="3">
        <v>10</v>
      </c>
      <c r="H198" s="3">
        <v>10</v>
      </c>
      <c r="I198" s="3">
        <v>9</v>
      </c>
      <c r="J198" s="6">
        <f t="shared" si="47"/>
        <v>0.98</v>
      </c>
      <c r="K198" s="5">
        <v>14</v>
      </c>
      <c r="L198" s="5">
        <v>3</v>
      </c>
      <c r="M198" s="5">
        <f t="shared" si="65"/>
        <v>17</v>
      </c>
      <c r="N198" s="3">
        <v>6</v>
      </c>
      <c r="O198" s="3">
        <v>10</v>
      </c>
      <c r="P198" s="3">
        <v>10</v>
      </c>
      <c r="Q198" s="3">
        <v>10</v>
      </c>
      <c r="R198" s="3">
        <v>10</v>
      </c>
      <c r="S198" s="6">
        <f t="shared" si="48"/>
        <v>1</v>
      </c>
      <c r="T198" s="5">
        <v>19</v>
      </c>
      <c r="U198" s="5">
        <v>17</v>
      </c>
      <c r="V198" s="5">
        <f t="shared" si="49"/>
        <v>36</v>
      </c>
      <c r="W198">
        <f t="shared" si="60"/>
        <v>1</v>
      </c>
      <c r="X198">
        <f t="shared" si="61"/>
        <v>1</v>
      </c>
      <c r="Y198">
        <f t="shared" si="50"/>
        <v>1</v>
      </c>
      <c r="Z198">
        <f t="shared" si="62"/>
        <v>1</v>
      </c>
      <c r="AA198">
        <f t="shared" si="63"/>
        <v>1</v>
      </c>
      <c r="AB198">
        <f t="shared" si="64"/>
        <v>4</v>
      </c>
      <c r="AC198" s="8">
        <f t="shared" si="51"/>
        <v>7.5519999999999996</v>
      </c>
      <c r="AD198" s="9">
        <f t="shared" si="52"/>
        <v>7.8121444088134879</v>
      </c>
      <c r="AE198" s="7">
        <v>8</v>
      </c>
      <c r="AF198">
        <v>45</v>
      </c>
      <c r="AG198">
        <f t="shared" si="53"/>
        <v>1</v>
      </c>
      <c r="AH198">
        <f t="shared" si="54"/>
        <v>1</v>
      </c>
    </row>
    <row r="199" spans="1:36" s="11" customFormat="1" x14ac:dyDescent="0.35">
      <c r="A199" s="11" t="s">
        <v>60</v>
      </c>
      <c r="B199" s="11">
        <v>32</v>
      </c>
      <c r="C199" s="11">
        <v>151575</v>
      </c>
      <c r="D199" s="22">
        <v>1</v>
      </c>
      <c r="E199" s="11">
        <v>10</v>
      </c>
      <c r="F199" s="11">
        <v>9</v>
      </c>
      <c r="G199" s="11">
        <v>10</v>
      </c>
      <c r="H199" s="11">
        <v>10</v>
      </c>
      <c r="I199" s="11">
        <v>9</v>
      </c>
      <c r="J199" s="12">
        <f t="shared" ref="J199:J228" si="66">SUM(E199:I199)/50</f>
        <v>0.96</v>
      </c>
      <c r="K199" s="13">
        <v>20</v>
      </c>
      <c r="L199" s="13">
        <v>11</v>
      </c>
      <c r="M199" s="5">
        <f t="shared" si="65"/>
        <v>31</v>
      </c>
      <c r="N199" s="11">
        <v>32</v>
      </c>
      <c r="O199" s="11">
        <v>10</v>
      </c>
      <c r="P199" s="11">
        <v>9</v>
      </c>
      <c r="Q199" s="11">
        <v>10</v>
      </c>
      <c r="R199" s="11">
        <v>10</v>
      </c>
      <c r="S199" s="12">
        <f t="shared" ref="S199:S228" si="67">SUM(O199:R199)/40</f>
        <v>0.97499999999999998</v>
      </c>
      <c r="T199" s="13">
        <v>17</v>
      </c>
      <c r="U199" s="13">
        <v>19</v>
      </c>
      <c r="V199" s="13">
        <f t="shared" ref="V199:V228" si="68">SUM(T199:U199)</f>
        <v>36</v>
      </c>
      <c r="W199" s="11">
        <f t="shared" si="60"/>
        <v>1</v>
      </c>
      <c r="X199" s="11">
        <f t="shared" si="61"/>
        <v>1</v>
      </c>
      <c r="Y199" s="11">
        <f t="shared" ref="Y199:Y228" si="69">IF(M199&lt;15,0,1)</f>
        <v>1</v>
      </c>
      <c r="Z199" s="11">
        <f t="shared" si="62"/>
        <v>1</v>
      </c>
      <c r="AA199" s="11">
        <f t="shared" si="63"/>
        <v>1</v>
      </c>
      <c r="AB199" s="11">
        <f t="shared" si="64"/>
        <v>4</v>
      </c>
      <c r="AC199" s="14">
        <f t="shared" ref="AC199:AC228" si="70">IF(D199&lt;0.1,J199+M199/10+S199+V199/10,(J199+M199/10+S199+V199/10)*0.9+D199)</f>
        <v>8.7714999999999996</v>
      </c>
      <c r="AD199" s="12">
        <f t="shared" ref="AD199:AD228" si="71">IF(AB199=4,10*AC199/$AC$3,0)</f>
        <v>9.0736526326678373</v>
      </c>
      <c r="AE199" s="26">
        <v>9</v>
      </c>
      <c r="AF199" s="29" t="s">
        <v>306</v>
      </c>
      <c r="AG199" s="11">
        <f t="shared" ref="AG199:AG228" si="72">IF(AD199&gt;0,1,0)</f>
        <v>1</v>
      </c>
      <c r="AH199">
        <f t="shared" si="54"/>
        <v>1</v>
      </c>
    </row>
    <row r="200" spans="1:36" s="11" customFormat="1" x14ac:dyDescent="0.35">
      <c r="A200" s="11" t="s">
        <v>101</v>
      </c>
      <c r="B200" s="11">
        <v>60</v>
      </c>
      <c r="C200" s="16" t="s">
        <v>102</v>
      </c>
      <c r="D200" s="23"/>
      <c r="E200" s="11">
        <v>10</v>
      </c>
      <c r="F200" s="11">
        <v>9</v>
      </c>
      <c r="G200" s="11">
        <v>6</v>
      </c>
      <c r="H200" s="11">
        <v>10</v>
      </c>
      <c r="I200" s="11">
        <v>8</v>
      </c>
      <c r="J200" s="12">
        <f t="shared" si="66"/>
        <v>0.86</v>
      </c>
      <c r="K200" s="13">
        <v>15</v>
      </c>
      <c r="L200" s="13">
        <v>9</v>
      </c>
      <c r="M200" s="5">
        <f t="shared" si="65"/>
        <v>24</v>
      </c>
      <c r="N200" s="11">
        <v>60</v>
      </c>
      <c r="O200" s="11">
        <v>10</v>
      </c>
      <c r="P200" s="11">
        <v>10</v>
      </c>
      <c r="Q200" s="11">
        <v>9</v>
      </c>
      <c r="R200" s="11">
        <v>8</v>
      </c>
      <c r="S200" s="12">
        <f t="shared" si="67"/>
        <v>0.92500000000000004</v>
      </c>
      <c r="T200" s="13">
        <v>6</v>
      </c>
      <c r="U200" s="13">
        <v>15</v>
      </c>
      <c r="V200" s="13">
        <f t="shared" si="68"/>
        <v>21</v>
      </c>
      <c r="W200" s="11">
        <f t="shared" si="60"/>
        <v>1</v>
      </c>
      <c r="X200" s="11">
        <f t="shared" si="61"/>
        <v>1</v>
      </c>
      <c r="Y200" s="11">
        <f t="shared" si="69"/>
        <v>1</v>
      </c>
      <c r="Z200" s="11">
        <f t="shared" si="62"/>
        <v>1</v>
      </c>
      <c r="AA200" s="11">
        <f t="shared" si="63"/>
        <v>1</v>
      </c>
      <c r="AB200" s="11">
        <f t="shared" si="64"/>
        <v>4</v>
      </c>
      <c r="AC200" s="14">
        <f t="shared" si="70"/>
        <v>6.2850000000000001</v>
      </c>
      <c r="AD200" s="12">
        <f t="shared" si="71"/>
        <v>6.5014999482776448</v>
      </c>
      <c r="AE200" s="26">
        <v>6.5</v>
      </c>
      <c r="AF200" s="29" t="s">
        <v>307</v>
      </c>
      <c r="AG200" s="11">
        <f t="shared" si="72"/>
        <v>1</v>
      </c>
      <c r="AH200">
        <f t="shared" si="54"/>
        <v>1</v>
      </c>
    </row>
    <row r="201" spans="1:36" s="11" customFormat="1" x14ac:dyDescent="0.35">
      <c r="A201" s="11" t="s">
        <v>205</v>
      </c>
      <c r="B201" s="11">
        <v>128</v>
      </c>
      <c r="C201" s="11">
        <v>151271</v>
      </c>
      <c r="D201" s="22"/>
      <c r="E201" s="11">
        <v>10</v>
      </c>
      <c r="F201" s="11">
        <v>10</v>
      </c>
      <c r="G201" s="11">
        <v>10</v>
      </c>
      <c r="H201" s="11">
        <v>10</v>
      </c>
      <c r="J201" s="12">
        <f t="shared" si="66"/>
        <v>0.8</v>
      </c>
      <c r="K201" s="13">
        <v>19</v>
      </c>
      <c r="L201" s="13">
        <v>4</v>
      </c>
      <c r="M201" s="5">
        <f t="shared" si="65"/>
        <v>23</v>
      </c>
      <c r="N201" s="11">
        <v>128</v>
      </c>
      <c r="O201" s="11">
        <v>9</v>
      </c>
      <c r="P201" s="11">
        <v>10</v>
      </c>
      <c r="Q201" s="11">
        <v>10</v>
      </c>
      <c r="R201" s="11">
        <v>10</v>
      </c>
      <c r="S201" s="12">
        <f t="shared" si="67"/>
        <v>0.97499999999999998</v>
      </c>
      <c r="T201" s="13">
        <v>16</v>
      </c>
      <c r="U201" s="13">
        <v>6</v>
      </c>
      <c r="V201" s="13">
        <f t="shared" si="68"/>
        <v>22</v>
      </c>
      <c r="W201" s="11">
        <f t="shared" si="60"/>
        <v>1</v>
      </c>
      <c r="X201" s="11">
        <f t="shared" si="61"/>
        <v>1</v>
      </c>
      <c r="Y201" s="11">
        <f t="shared" si="69"/>
        <v>1</v>
      </c>
      <c r="Z201" s="11">
        <f t="shared" si="62"/>
        <v>1</v>
      </c>
      <c r="AA201" s="11">
        <f t="shared" si="63"/>
        <v>1</v>
      </c>
      <c r="AB201" s="11">
        <f t="shared" si="64"/>
        <v>4</v>
      </c>
      <c r="AC201" s="14">
        <f t="shared" si="70"/>
        <v>6.2749999999999995</v>
      </c>
      <c r="AD201" s="12">
        <f t="shared" si="71"/>
        <v>6.4911554773973297</v>
      </c>
      <c r="AE201" s="26">
        <v>6.5</v>
      </c>
      <c r="AF201" s="29" t="s">
        <v>308</v>
      </c>
      <c r="AG201" s="11">
        <f t="shared" si="72"/>
        <v>1</v>
      </c>
      <c r="AH201">
        <f t="shared" si="54"/>
        <v>1</v>
      </c>
    </row>
    <row r="202" spans="1:36" s="11" customFormat="1" x14ac:dyDescent="0.35">
      <c r="A202" s="11" t="s">
        <v>95</v>
      </c>
      <c r="B202" s="11">
        <v>56</v>
      </c>
      <c r="C202" s="11">
        <v>151518</v>
      </c>
      <c r="D202" s="22">
        <v>1</v>
      </c>
      <c r="E202" s="11">
        <v>10</v>
      </c>
      <c r="F202" s="11">
        <v>10</v>
      </c>
      <c r="G202" s="11">
        <v>8</v>
      </c>
      <c r="H202" s="11">
        <v>10</v>
      </c>
      <c r="I202" s="11">
        <v>9</v>
      </c>
      <c r="J202" s="12">
        <f t="shared" si="66"/>
        <v>0.94</v>
      </c>
      <c r="K202" s="13">
        <v>15</v>
      </c>
      <c r="L202" s="13">
        <v>15</v>
      </c>
      <c r="M202" s="5">
        <f t="shared" si="65"/>
        <v>30</v>
      </c>
      <c r="N202" s="11">
        <v>56</v>
      </c>
      <c r="O202" s="11">
        <v>10</v>
      </c>
      <c r="P202" s="11">
        <v>10</v>
      </c>
      <c r="Q202" s="11">
        <v>10</v>
      </c>
      <c r="R202" s="11">
        <v>10</v>
      </c>
      <c r="S202" s="12">
        <f t="shared" si="67"/>
        <v>1</v>
      </c>
      <c r="T202" s="13">
        <v>9</v>
      </c>
      <c r="U202" s="13">
        <v>10</v>
      </c>
      <c r="V202" s="13">
        <f t="shared" si="68"/>
        <v>19</v>
      </c>
      <c r="W202" s="11">
        <f t="shared" si="60"/>
        <v>1</v>
      </c>
      <c r="X202" s="11">
        <f t="shared" si="61"/>
        <v>1</v>
      </c>
      <c r="Y202" s="11">
        <f t="shared" si="69"/>
        <v>1</v>
      </c>
      <c r="Z202" s="11">
        <f t="shared" si="62"/>
        <v>1</v>
      </c>
      <c r="AA202" s="11">
        <f t="shared" si="63"/>
        <v>1</v>
      </c>
      <c r="AB202" s="11">
        <f t="shared" si="64"/>
        <v>4</v>
      </c>
      <c r="AC202" s="14">
        <f t="shared" si="70"/>
        <v>7.1559999999999997</v>
      </c>
      <c r="AD202" s="12">
        <f t="shared" si="71"/>
        <v>7.4025033619530349</v>
      </c>
      <c r="AE202" s="26">
        <v>7.5</v>
      </c>
      <c r="AF202" s="29" t="s">
        <v>309</v>
      </c>
      <c r="AG202" s="11">
        <f t="shared" si="72"/>
        <v>1</v>
      </c>
      <c r="AH202">
        <f t="shared" si="54"/>
        <v>1</v>
      </c>
    </row>
    <row r="203" spans="1:36" x14ac:dyDescent="0.35">
      <c r="A203" s="11" t="s">
        <v>116</v>
      </c>
      <c r="B203" s="11">
        <v>67</v>
      </c>
      <c r="C203" s="11">
        <v>151546</v>
      </c>
      <c r="D203" s="20">
        <v>1</v>
      </c>
      <c r="E203" s="11">
        <v>10</v>
      </c>
      <c r="F203" s="11">
        <v>10</v>
      </c>
      <c r="G203" s="11">
        <v>10</v>
      </c>
      <c r="H203" s="11">
        <v>7</v>
      </c>
      <c r="I203" s="11">
        <v>8</v>
      </c>
      <c r="J203" s="12">
        <f t="shared" si="66"/>
        <v>0.9</v>
      </c>
      <c r="K203" s="13">
        <v>20</v>
      </c>
      <c r="L203" s="13">
        <v>4</v>
      </c>
      <c r="M203" s="5">
        <f t="shared" si="65"/>
        <v>24</v>
      </c>
      <c r="N203" s="11">
        <v>67</v>
      </c>
      <c r="O203" s="11">
        <v>10</v>
      </c>
      <c r="P203" s="11">
        <v>10</v>
      </c>
      <c r="Q203" s="11">
        <v>10</v>
      </c>
      <c r="R203" s="11">
        <v>10</v>
      </c>
      <c r="S203" s="12">
        <f t="shared" si="67"/>
        <v>1</v>
      </c>
      <c r="T203" s="13">
        <v>18</v>
      </c>
      <c r="U203" s="13">
        <v>15</v>
      </c>
      <c r="V203" s="13">
        <f t="shared" si="68"/>
        <v>33</v>
      </c>
      <c r="W203" s="11">
        <f t="shared" si="60"/>
        <v>1</v>
      </c>
      <c r="X203" s="11">
        <f t="shared" si="61"/>
        <v>1</v>
      </c>
      <c r="Y203" s="11">
        <f t="shared" si="69"/>
        <v>1</v>
      </c>
      <c r="Z203" s="11">
        <f t="shared" si="62"/>
        <v>1</v>
      </c>
      <c r="AA203" s="11">
        <f t="shared" si="63"/>
        <v>1</v>
      </c>
      <c r="AB203" s="11">
        <f t="shared" si="64"/>
        <v>4</v>
      </c>
      <c r="AC203" s="14">
        <f t="shared" si="70"/>
        <v>7.84</v>
      </c>
      <c r="AD203" s="12">
        <f t="shared" si="71"/>
        <v>8.1100651701665445</v>
      </c>
      <c r="AE203" s="26">
        <v>8</v>
      </c>
      <c r="AF203" s="29" t="s">
        <v>310</v>
      </c>
      <c r="AG203" s="11">
        <f t="shared" si="72"/>
        <v>1</v>
      </c>
      <c r="AH203">
        <f t="shared" si="54"/>
        <v>1</v>
      </c>
    </row>
    <row r="204" spans="1:36" s="11" customFormat="1" x14ac:dyDescent="0.35">
      <c r="A204" s="11" t="s">
        <v>65</v>
      </c>
      <c r="B204" s="11">
        <v>34</v>
      </c>
      <c r="C204" s="11">
        <v>151601</v>
      </c>
      <c r="D204" s="22">
        <v>1</v>
      </c>
      <c r="E204" s="11">
        <v>10</v>
      </c>
      <c r="F204" s="11">
        <v>9</v>
      </c>
      <c r="G204" s="11">
        <v>10</v>
      </c>
      <c r="H204" s="11">
        <v>10</v>
      </c>
      <c r="I204" s="11">
        <v>9</v>
      </c>
      <c r="J204" s="12">
        <f t="shared" si="66"/>
        <v>0.96</v>
      </c>
      <c r="K204" s="13">
        <v>7</v>
      </c>
      <c r="L204" s="13">
        <v>10</v>
      </c>
      <c r="M204" s="5">
        <f t="shared" si="65"/>
        <v>17</v>
      </c>
      <c r="N204" s="11">
        <v>34</v>
      </c>
      <c r="O204" s="11">
        <v>10</v>
      </c>
      <c r="P204" s="11">
        <v>10</v>
      </c>
      <c r="Q204" s="11">
        <v>10</v>
      </c>
      <c r="R204" s="11">
        <v>9</v>
      </c>
      <c r="S204" s="12">
        <f t="shared" si="67"/>
        <v>0.97499999999999998</v>
      </c>
      <c r="T204" s="13"/>
      <c r="U204" s="13">
        <v>17</v>
      </c>
      <c r="V204" s="13">
        <f t="shared" si="68"/>
        <v>17</v>
      </c>
      <c r="W204" s="11">
        <f t="shared" si="60"/>
        <v>1</v>
      </c>
      <c r="X204" s="11">
        <f t="shared" si="61"/>
        <v>1</v>
      </c>
      <c r="Y204" s="11">
        <f t="shared" si="69"/>
        <v>1</v>
      </c>
      <c r="Z204" s="11">
        <f t="shared" si="62"/>
        <v>1</v>
      </c>
      <c r="AA204" s="11">
        <f t="shared" si="63"/>
        <v>1</v>
      </c>
      <c r="AB204" s="11">
        <f t="shared" si="64"/>
        <v>4</v>
      </c>
      <c r="AC204" s="14">
        <f t="shared" si="70"/>
        <v>5.8014999999999999</v>
      </c>
      <c r="AD204" s="12">
        <f t="shared" si="71"/>
        <v>6.0013447812144403</v>
      </c>
      <c r="AE204" s="26">
        <v>6</v>
      </c>
      <c r="AF204" s="29" t="s">
        <v>311</v>
      </c>
      <c r="AG204" s="11">
        <f t="shared" si="72"/>
        <v>1</v>
      </c>
      <c r="AH204">
        <f t="shared" si="54"/>
        <v>1</v>
      </c>
    </row>
    <row r="205" spans="1:36" s="11" customFormat="1" x14ac:dyDescent="0.35">
      <c r="A205" s="11" t="s">
        <v>96</v>
      </c>
      <c r="B205" s="11">
        <v>56</v>
      </c>
      <c r="C205" s="11">
        <v>151525</v>
      </c>
      <c r="D205" s="22">
        <v>1</v>
      </c>
      <c r="E205" s="11">
        <v>10</v>
      </c>
      <c r="F205" s="11">
        <v>10</v>
      </c>
      <c r="G205" s="11">
        <v>8</v>
      </c>
      <c r="H205" s="11">
        <v>10</v>
      </c>
      <c r="I205" s="11">
        <v>9</v>
      </c>
      <c r="J205" s="12">
        <f t="shared" si="66"/>
        <v>0.94</v>
      </c>
      <c r="K205" s="13">
        <v>15</v>
      </c>
      <c r="L205" s="13">
        <v>15</v>
      </c>
      <c r="M205" s="5">
        <f t="shared" si="65"/>
        <v>30</v>
      </c>
      <c r="N205" s="11">
        <v>56</v>
      </c>
      <c r="O205" s="11">
        <v>10</v>
      </c>
      <c r="P205" s="11">
        <v>10</v>
      </c>
      <c r="Q205" s="11">
        <v>10</v>
      </c>
      <c r="R205" s="11">
        <v>10</v>
      </c>
      <c r="S205" s="12">
        <f t="shared" si="67"/>
        <v>1</v>
      </c>
      <c r="T205" s="13">
        <v>18</v>
      </c>
      <c r="U205" s="13">
        <v>8</v>
      </c>
      <c r="V205" s="13">
        <f t="shared" si="68"/>
        <v>26</v>
      </c>
      <c r="W205" s="11">
        <f t="shared" si="60"/>
        <v>1</v>
      </c>
      <c r="X205" s="11">
        <f t="shared" si="61"/>
        <v>1</v>
      </c>
      <c r="Y205" s="11">
        <f t="shared" si="69"/>
        <v>1</v>
      </c>
      <c r="Z205" s="11">
        <f t="shared" si="62"/>
        <v>1</v>
      </c>
      <c r="AA205" s="11">
        <f t="shared" si="63"/>
        <v>1</v>
      </c>
      <c r="AB205" s="11">
        <f t="shared" si="64"/>
        <v>4</v>
      </c>
      <c r="AC205" s="14">
        <f t="shared" si="70"/>
        <v>7.7859999999999996</v>
      </c>
      <c r="AD205" s="12">
        <f t="shared" si="71"/>
        <v>8.0542050274128467</v>
      </c>
      <c r="AE205" s="26">
        <v>8</v>
      </c>
      <c r="AF205" s="30" t="s">
        <v>312</v>
      </c>
      <c r="AG205" s="11">
        <f t="shared" si="72"/>
        <v>1</v>
      </c>
      <c r="AH205">
        <f t="shared" si="54"/>
        <v>1</v>
      </c>
    </row>
    <row r="206" spans="1:36" s="11" customFormat="1" x14ac:dyDescent="0.35">
      <c r="A206" s="11" t="s">
        <v>240</v>
      </c>
      <c r="B206" s="11">
        <v>126</v>
      </c>
      <c r="C206" s="11">
        <v>151242</v>
      </c>
      <c r="D206" s="22"/>
      <c r="E206" s="11">
        <v>5</v>
      </c>
      <c r="F206" s="11">
        <v>8</v>
      </c>
      <c r="G206" s="11">
        <v>6</v>
      </c>
      <c r="H206" s="11">
        <v>10</v>
      </c>
      <c r="I206" s="11">
        <v>7</v>
      </c>
      <c r="J206" s="12">
        <f t="shared" si="66"/>
        <v>0.72</v>
      </c>
      <c r="K206" s="13">
        <v>15</v>
      </c>
      <c r="L206" s="13">
        <v>1</v>
      </c>
      <c r="M206" s="5">
        <f t="shared" si="65"/>
        <v>16</v>
      </c>
      <c r="N206" s="11">
        <v>126</v>
      </c>
      <c r="O206" s="11">
        <v>9</v>
      </c>
      <c r="P206" s="11">
        <v>10</v>
      </c>
      <c r="Q206" s="11">
        <v>10</v>
      </c>
      <c r="R206" s="11">
        <v>3</v>
      </c>
      <c r="S206" s="12">
        <f t="shared" si="67"/>
        <v>0.8</v>
      </c>
      <c r="T206" s="13">
        <v>15</v>
      </c>
      <c r="U206" s="13">
        <v>12</v>
      </c>
      <c r="V206" s="13">
        <f t="shared" si="68"/>
        <v>27</v>
      </c>
      <c r="W206" s="11">
        <f t="shared" si="60"/>
        <v>1</v>
      </c>
      <c r="X206" s="11">
        <f t="shared" si="61"/>
        <v>1</v>
      </c>
      <c r="Y206" s="11">
        <f t="shared" si="69"/>
        <v>1</v>
      </c>
      <c r="Z206" s="11">
        <f t="shared" si="62"/>
        <v>1</v>
      </c>
      <c r="AA206" s="11">
        <f t="shared" si="63"/>
        <v>1</v>
      </c>
      <c r="AB206" s="11">
        <f t="shared" si="64"/>
        <v>4</v>
      </c>
      <c r="AC206" s="14">
        <f t="shared" si="70"/>
        <v>5.82</v>
      </c>
      <c r="AD206" s="12">
        <f t="shared" si="71"/>
        <v>6.0204820523430218</v>
      </c>
      <c r="AE206" s="26">
        <v>6</v>
      </c>
      <c r="AF206" s="30" t="s">
        <v>292</v>
      </c>
      <c r="AG206" s="11">
        <f t="shared" si="72"/>
        <v>1</v>
      </c>
      <c r="AH206">
        <f t="shared" si="54"/>
        <v>1</v>
      </c>
    </row>
    <row r="207" spans="1:36" s="15" customFormat="1" x14ac:dyDescent="0.35">
      <c r="A207" s="17" t="s">
        <v>221</v>
      </c>
      <c r="B207" s="17">
        <v>89</v>
      </c>
      <c r="C207" s="17">
        <v>151339</v>
      </c>
      <c r="D207" s="22"/>
      <c r="E207" s="17">
        <v>10</v>
      </c>
      <c r="F207" s="17">
        <v>10</v>
      </c>
      <c r="G207" s="17">
        <v>10</v>
      </c>
      <c r="H207" s="17">
        <v>7</v>
      </c>
      <c r="I207" s="17">
        <v>9</v>
      </c>
      <c r="J207" s="12">
        <f t="shared" si="66"/>
        <v>0.92</v>
      </c>
      <c r="K207" s="13">
        <v>0</v>
      </c>
      <c r="L207" s="13">
        <v>17</v>
      </c>
      <c r="M207" s="5">
        <f t="shared" si="65"/>
        <v>17</v>
      </c>
      <c r="N207" s="17">
        <v>89</v>
      </c>
      <c r="O207" s="17"/>
      <c r="P207" s="17">
        <v>9</v>
      </c>
      <c r="Q207" s="17">
        <v>9</v>
      </c>
      <c r="R207" s="17">
        <v>10</v>
      </c>
      <c r="S207" s="12">
        <f t="shared" si="67"/>
        <v>0.7</v>
      </c>
      <c r="T207" s="13">
        <v>15</v>
      </c>
      <c r="U207" s="13">
        <v>7</v>
      </c>
      <c r="V207" s="13">
        <f t="shared" si="68"/>
        <v>22</v>
      </c>
      <c r="W207" s="17">
        <f t="shared" si="60"/>
        <v>1</v>
      </c>
      <c r="X207" s="17">
        <f t="shared" si="61"/>
        <v>1</v>
      </c>
      <c r="Y207" s="17">
        <f t="shared" si="69"/>
        <v>1</v>
      </c>
      <c r="Z207" s="17">
        <f t="shared" si="62"/>
        <v>1</v>
      </c>
      <c r="AA207" s="17">
        <f t="shared" si="63"/>
        <v>1</v>
      </c>
      <c r="AB207" s="17">
        <f t="shared" si="64"/>
        <v>4</v>
      </c>
      <c r="AC207" s="18">
        <f t="shared" si="70"/>
        <v>5.5200000000000005</v>
      </c>
      <c r="AD207" s="12">
        <f t="shared" si="71"/>
        <v>5.7101479259335877</v>
      </c>
      <c r="AE207" s="26">
        <v>5.5</v>
      </c>
      <c r="AF207" s="30" t="s">
        <v>313</v>
      </c>
      <c r="AG207" s="17">
        <f t="shared" si="72"/>
        <v>1</v>
      </c>
      <c r="AH207">
        <f t="shared" si="54"/>
        <v>1</v>
      </c>
    </row>
    <row r="208" spans="1:36" x14ac:dyDescent="0.35">
      <c r="A208" s="3" t="s">
        <v>178</v>
      </c>
      <c r="B208" s="3">
        <v>109</v>
      </c>
      <c r="C208" s="3">
        <v>151408</v>
      </c>
      <c r="D208" s="22"/>
      <c r="E208" s="3">
        <v>10</v>
      </c>
      <c r="F208" s="3">
        <v>7</v>
      </c>
      <c r="J208" s="6">
        <f t="shared" si="66"/>
        <v>0.34</v>
      </c>
      <c r="M208" s="5">
        <f t="shared" si="65"/>
        <v>0</v>
      </c>
      <c r="N208" s="3">
        <v>109</v>
      </c>
      <c r="S208" s="6">
        <f t="shared" si="67"/>
        <v>0</v>
      </c>
      <c r="V208" s="5">
        <f t="shared" si="68"/>
        <v>0</v>
      </c>
      <c r="W208">
        <f t="shared" si="60"/>
        <v>0</v>
      </c>
      <c r="X208">
        <f t="shared" si="61"/>
        <v>0</v>
      </c>
      <c r="Y208">
        <f t="shared" si="69"/>
        <v>0</v>
      </c>
      <c r="Z208">
        <f t="shared" si="62"/>
        <v>0</v>
      </c>
      <c r="AA208">
        <f t="shared" si="63"/>
        <v>0</v>
      </c>
      <c r="AB208">
        <f t="shared" si="64"/>
        <v>0</v>
      </c>
      <c r="AC208" s="8">
        <f t="shared" si="70"/>
        <v>0.34</v>
      </c>
      <c r="AD208" s="9">
        <f t="shared" si="71"/>
        <v>0</v>
      </c>
      <c r="AG208">
        <f t="shared" si="72"/>
        <v>0</v>
      </c>
      <c r="AH208">
        <f t="shared" si="54"/>
        <v>0</v>
      </c>
    </row>
    <row r="209" spans="1:36" s="11" customFormat="1" x14ac:dyDescent="0.35">
      <c r="A209" s="11" t="s">
        <v>206</v>
      </c>
      <c r="B209" s="11">
        <v>129</v>
      </c>
      <c r="C209" s="11">
        <v>151440</v>
      </c>
      <c r="D209" s="22"/>
      <c r="E209" s="11">
        <v>7.5</v>
      </c>
      <c r="F209" s="11">
        <v>9</v>
      </c>
      <c r="G209" s="11">
        <v>7</v>
      </c>
      <c r="H209" s="11">
        <v>7</v>
      </c>
      <c r="I209" s="11">
        <v>6</v>
      </c>
      <c r="J209" s="12">
        <f t="shared" si="66"/>
        <v>0.73</v>
      </c>
      <c r="K209" s="13">
        <v>20</v>
      </c>
      <c r="L209" s="13">
        <v>17</v>
      </c>
      <c r="M209" s="5">
        <f t="shared" si="65"/>
        <v>37</v>
      </c>
      <c r="N209" s="11">
        <v>129</v>
      </c>
      <c r="O209" s="11">
        <v>10</v>
      </c>
      <c r="P209" s="11">
        <v>10</v>
      </c>
      <c r="Q209" s="11">
        <v>10</v>
      </c>
      <c r="R209" s="11">
        <v>9</v>
      </c>
      <c r="S209" s="12">
        <f t="shared" si="67"/>
        <v>0.97499999999999998</v>
      </c>
      <c r="T209" s="13">
        <v>12</v>
      </c>
      <c r="U209" s="13">
        <v>12</v>
      </c>
      <c r="V209" s="13">
        <f t="shared" si="68"/>
        <v>24</v>
      </c>
      <c r="W209" s="11">
        <f t="shared" si="60"/>
        <v>1</v>
      </c>
      <c r="X209" s="11">
        <f t="shared" si="61"/>
        <v>1</v>
      </c>
      <c r="Y209" s="11">
        <f t="shared" si="69"/>
        <v>1</v>
      </c>
      <c r="Z209" s="11">
        <f t="shared" si="62"/>
        <v>1</v>
      </c>
      <c r="AA209" s="11">
        <f t="shared" si="63"/>
        <v>1</v>
      </c>
      <c r="AB209" s="11">
        <f t="shared" si="64"/>
        <v>4</v>
      </c>
      <c r="AC209" s="14">
        <f t="shared" si="70"/>
        <v>7.8049999999999997</v>
      </c>
      <c r="AD209" s="12">
        <f t="shared" si="71"/>
        <v>8.0738595220854439</v>
      </c>
      <c r="AE209" s="26">
        <v>8</v>
      </c>
      <c r="AF209" s="29" t="s">
        <v>314</v>
      </c>
      <c r="AG209" s="11">
        <f t="shared" si="72"/>
        <v>1</v>
      </c>
      <c r="AH209">
        <f t="shared" si="54"/>
        <v>1</v>
      </c>
    </row>
    <row r="210" spans="1:36" s="24" customFormat="1" x14ac:dyDescent="0.35">
      <c r="A210" s="24" t="s">
        <v>21</v>
      </c>
      <c r="B210" s="24">
        <v>8</v>
      </c>
      <c r="C210" s="24">
        <v>151623</v>
      </c>
      <c r="D210" s="34">
        <v>1</v>
      </c>
      <c r="E210" s="24">
        <v>10</v>
      </c>
      <c r="F210" s="24">
        <v>10</v>
      </c>
      <c r="G210" s="24">
        <v>10</v>
      </c>
      <c r="H210" s="24">
        <v>10</v>
      </c>
      <c r="I210" s="24">
        <v>9</v>
      </c>
      <c r="J210" s="35">
        <f t="shared" si="66"/>
        <v>0.98</v>
      </c>
      <c r="K210" s="36">
        <v>12</v>
      </c>
      <c r="L210" s="36">
        <v>18</v>
      </c>
      <c r="M210" s="36">
        <f t="shared" si="65"/>
        <v>30</v>
      </c>
      <c r="N210" s="24">
        <v>8</v>
      </c>
      <c r="O210" s="24">
        <v>9</v>
      </c>
      <c r="P210" s="24">
        <v>10</v>
      </c>
      <c r="Q210" s="24">
        <v>10</v>
      </c>
      <c r="R210" s="24">
        <v>10</v>
      </c>
      <c r="S210" s="35">
        <f t="shared" si="67"/>
        <v>0.97499999999999998</v>
      </c>
      <c r="T210" s="36">
        <v>10</v>
      </c>
      <c r="U210" s="36">
        <v>18</v>
      </c>
      <c r="V210" s="36">
        <f t="shared" si="68"/>
        <v>28</v>
      </c>
      <c r="W210" s="24">
        <f t="shared" si="60"/>
        <v>1</v>
      </c>
      <c r="X210" s="24">
        <f t="shared" si="61"/>
        <v>1</v>
      </c>
      <c r="Y210" s="24">
        <f t="shared" si="69"/>
        <v>1</v>
      </c>
      <c r="Z210" s="24">
        <f t="shared" si="62"/>
        <v>1</v>
      </c>
      <c r="AA210" s="24">
        <f t="shared" si="63"/>
        <v>1</v>
      </c>
      <c r="AB210" s="24">
        <f t="shared" si="64"/>
        <v>4</v>
      </c>
      <c r="AC210" s="37">
        <f t="shared" si="70"/>
        <v>7.9794999999999998</v>
      </c>
      <c r="AD210" s="35">
        <f t="shared" si="71"/>
        <v>8.2543705389469313</v>
      </c>
      <c r="AE210" s="36">
        <v>8.5</v>
      </c>
      <c r="AG210" s="24">
        <f t="shared" si="72"/>
        <v>1</v>
      </c>
      <c r="AH210" s="24">
        <f t="shared" ref="AH210:AH228" si="73">IF(AD210&gt;0,1,0)</f>
        <v>1</v>
      </c>
      <c r="AJ210" s="24">
        <v>8.5</v>
      </c>
    </row>
    <row r="211" spans="1:36" x14ac:dyDescent="0.35">
      <c r="A211" s="3" t="s">
        <v>167</v>
      </c>
      <c r="B211" s="3">
        <v>91</v>
      </c>
      <c r="C211" s="3">
        <v>151187</v>
      </c>
      <c r="D211" s="22"/>
      <c r="E211" s="3">
        <v>5</v>
      </c>
      <c r="F211" s="3">
        <v>8</v>
      </c>
      <c r="G211" s="3">
        <v>10</v>
      </c>
      <c r="H211" s="3">
        <v>10</v>
      </c>
      <c r="I211" s="3">
        <v>8</v>
      </c>
      <c r="J211" s="6">
        <f t="shared" si="66"/>
        <v>0.82</v>
      </c>
      <c r="K211" s="5">
        <v>13</v>
      </c>
      <c r="L211" s="5">
        <v>6</v>
      </c>
      <c r="M211" s="5">
        <f t="shared" si="65"/>
        <v>19</v>
      </c>
      <c r="N211" s="3">
        <v>91</v>
      </c>
      <c r="O211" s="3">
        <v>10</v>
      </c>
      <c r="P211" s="3">
        <v>10</v>
      </c>
      <c r="Q211" s="3">
        <v>6</v>
      </c>
      <c r="R211" s="3">
        <v>9</v>
      </c>
      <c r="S211" s="6">
        <f t="shared" si="67"/>
        <v>0.875</v>
      </c>
      <c r="T211" s="5">
        <v>15</v>
      </c>
      <c r="U211" s="5">
        <v>2</v>
      </c>
      <c r="V211" s="5">
        <f t="shared" si="68"/>
        <v>17</v>
      </c>
      <c r="W211">
        <f t="shared" ref="W211:W228" si="74">IF(V211&lt;15,0,1)</f>
        <v>1</v>
      </c>
      <c r="X211">
        <f t="shared" ref="X211:X228" si="75">IF(J211&lt;0.5,0,1)</f>
        <v>1</v>
      </c>
      <c r="Y211">
        <f t="shared" si="69"/>
        <v>1</v>
      </c>
      <c r="Z211">
        <f t="shared" ref="Z211:Z228" si="76">IF(S211&lt;0.5,0,1)</f>
        <v>1</v>
      </c>
      <c r="AA211">
        <f t="shared" ref="AA211:AA228" si="77">IF(V211&lt;15,0,1)</f>
        <v>1</v>
      </c>
      <c r="AB211">
        <f t="shared" ref="AB211:AB228" si="78">SUM(X211:AA211)</f>
        <v>4</v>
      </c>
      <c r="AC211" s="8">
        <f t="shared" si="70"/>
        <v>5.2949999999999999</v>
      </c>
      <c r="AD211" s="9">
        <f t="shared" si="71"/>
        <v>5.4773973311265118</v>
      </c>
      <c r="AE211" s="7">
        <v>5.5</v>
      </c>
      <c r="AF211">
        <v>46</v>
      </c>
      <c r="AG211">
        <f t="shared" si="72"/>
        <v>1</v>
      </c>
      <c r="AH211">
        <f t="shared" si="73"/>
        <v>1</v>
      </c>
    </row>
    <row r="212" spans="1:36" x14ac:dyDescent="0.35">
      <c r="A212" s="3" t="s">
        <v>100</v>
      </c>
      <c r="B212" s="3">
        <v>59</v>
      </c>
      <c r="C212" s="3">
        <v>151469</v>
      </c>
      <c r="D212" s="22"/>
      <c r="E212" s="3">
        <v>10</v>
      </c>
      <c r="F212" s="3">
        <v>10</v>
      </c>
      <c r="G212" s="3">
        <v>10</v>
      </c>
      <c r="H212" s="3">
        <v>10</v>
      </c>
      <c r="I212" s="3">
        <v>9</v>
      </c>
      <c r="J212" s="6">
        <f t="shared" si="66"/>
        <v>0.98</v>
      </c>
      <c r="K212" s="5">
        <v>14</v>
      </c>
      <c r="L212" s="5">
        <v>5</v>
      </c>
      <c r="M212" s="5">
        <f t="shared" si="65"/>
        <v>19</v>
      </c>
      <c r="N212" s="3">
        <v>59</v>
      </c>
      <c r="O212" s="3">
        <v>9</v>
      </c>
      <c r="P212" s="3">
        <v>10</v>
      </c>
      <c r="Q212" s="3">
        <v>9</v>
      </c>
      <c r="R212" s="3">
        <v>10</v>
      </c>
      <c r="S212" s="6">
        <f t="shared" si="67"/>
        <v>0.95</v>
      </c>
      <c r="T212" s="5">
        <v>18</v>
      </c>
      <c r="U212" s="5">
        <v>8</v>
      </c>
      <c r="V212" s="5">
        <f t="shared" si="68"/>
        <v>26</v>
      </c>
      <c r="W212">
        <f t="shared" si="74"/>
        <v>1</v>
      </c>
      <c r="X212">
        <f t="shared" si="75"/>
        <v>1</v>
      </c>
      <c r="Y212">
        <f t="shared" si="69"/>
        <v>1</v>
      </c>
      <c r="Z212">
        <f t="shared" si="76"/>
        <v>1</v>
      </c>
      <c r="AA212">
        <f t="shared" si="77"/>
        <v>1</v>
      </c>
      <c r="AB212">
        <f t="shared" si="78"/>
        <v>4</v>
      </c>
      <c r="AC212" s="8">
        <f t="shared" si="70"/>
        <v>6.43</v>
      </c>
      <c r="AD212" s="9">
        <f t="shared" si="71"/>
        <v>6.6514947760422043</v>
      </c>
      <c r="AE212" s="7">
        <v>6.5</v>
      </c>
      <c r="AF212">
        <v>47</v>
      </c>
      <c r="AG212">
        <f t="shared" si="72"/>
        <v>1</v>
      </c>
      <c r="AH212">
        <f t="shared" si="73"/>
        <v>1</v>
      </c>
    </row>
    <row r="213" spans="1:36" x14ac:dyDescent="0.35">
      <c r="A213" s="3" t="s">
        <v>208</v>
      </c>
      <c r="B213" s="3">
        <v>130</v>
      </c>
      <c r="C213" s="3">
        <v>151433</v>
      </c>
      <c r="D213" s="22"/>
      <c r="E213" s="3">
        <v>10</v>
      </c>
      <c r="J213" s="6">
        <f t="shared" si="66"/>
        <v>0.2</v>
      </c>
      <c r="M213" s="5">
        <f t="shared" si="65"/>
        <v>0</v>
      </c>
      <c r="N213" s="3">
        <v>130</v>
      </c>
      <c r="S213" s="6">
        <f t="shared" si="67"/>
        <v>0</v>
      </c>
      <c r="V213" s="5">
        <f t="shared" si="68"/>
        <v>0</v>
      </c>
      <c r="W213">
        <f t="shared" si="74"/>
        <v>0</v>
      </c>
      <c r="X213">
        <f t="shared" si="75"/>
        <v>0</v>
      </c>
      <c r="Y213">
        <f t="shared" si="69"/>
        <v>0</v>
      </c>
      <c r="Z213">
        <f t="shared" si="76"/>
        <v>0</v>
      </c>
      <c r="AA213">
        <f t="shared" si="77"/>
        <v>0</v>
      </c>
      <c r="AB213">
        <f t="shared" si="78"/>
        <v>0</v>
      </c>
      <c r="AC213" s="8">
        <f t="shared" si="70"/>
        <v>0.2</v>
      </c>
      <c r="AD213" s="9">
        <f t="shared" si="71"/>
        <v>0</v>
      </c>
      <c r="AG213">
        <f t="shared" si="72"/>
        <v>0</v>
      </c>
      <c r="AH213">
        <f t="shared" si="73"/>
        <v>0</v>
      </c>
    </row>
    <row r="214" spans="1:36" s="11" customFormat="1" x14ac:dyDescent="0.35">
      <c r="A214" s="11" t="s">
        <v>152</v>
      </c>
      <c r="B214" s="11">
        <v>91</v>
      </c>
      <c r="C214" s="11">
        <v>151266</v>
      </c>
      <c r="D214" s="22"/>
      <c r="E214" s="11">
        <v>5</v>
      </c>
      <c r="F214" s="11">
        <v>8</v>
      </c>
      <c r="G214" s="11">
        <v>10</v>
      </c>
      <c r="H214" s="11">
        <v>10</v>
      </c>
      <c r="I214" s="11">
        <v>8</v>
      </c>
      <c r="J214" s="12">
        <f t="shared" si="66"/>
        <v>0.82</v>
      </c>
      <c r="K214" s="13">
        <v>5</v>
      </c>
      <c r="L214" s="13">
        <v>13</v>
      </c>
      <c r="M214" s="5">
        <f t="shared" si="65"/>
        <v>18</v>
      </c>
      <c r="N214" s="11">
        <v>91</v>
      </c>
      <c r="O214" s="11">
        <v>10</v>
      </c>
      <c r="P214" s="11">
        <v>10</v>
      </c>
      <c r="Q214" s="11">
        <v>6</v>
      </c>
      <c r="R214" s="11">
        <v>9</v>
      </c>
      <c r="S214" s="12">
        <f t="shared" si="67"/>
        <v>0.875</v>
      </c>
      <c r="T214" s="13">
        <v>14</v>
      </c>
      <c r="U214" s="13">
        <v>11</v>
      </c>
      <c r="V214" s="13">
        <f t="shared" si="68"/>
        <v>25</v>
      </c>
      <c r="W214" s="11">
        <f t="shared" si="74"/>
        <v>1</v>
      </c>
      <c r="X214" s="11">
        <f t="shared" si="75"/>
        <v>1</v>
      </c>
      <c r="Y214" s="11">
        <f t="shared" si="69"/>
        <v>1</v>
      </c>
      <c r="Z214" s="11">
        <f t="shared" si="76"/>
        <v>1</v>
      </c>
      <c r="AA214" s="11">
        <f t="shared" si="77"/>
        <v>1</v>
      </c>
      <c r="AB214" s="11">
        <f t="shared" si="78"/>
        <v>4</v>
      </c>
      <c r="AC214" s="14">
        <f t="shared" si="70"/>
        <v>5.9950000000000001</v>
      </c>
      <c r="AD214" s="12">
        <f t="shared" si="71"/>
        <v>6.2015102927485248</v>
      </c>
      <c r="AE214" s="26">
        <v>6</v>
      </c>
      <c r="AF214" s="29" t="s">
        <v>301</v>
      </c>
      <c r="AG214" s="11">
        <f t="shared" si="72"/>
        <v>1</v>
      </c>
      <c r="AH214">
        <f t="shared" si="73"/>
        <v>1</v>
      </c>
    </row>
    <row r="215" spans="1:36" s="11" customFormat="1" x14ac:dyDescent="0.35">
      <c r="A215" s="11" t="s">
        <v>141</v>
      </c>
      <c r="B215" s="11">
        <v>83</v>
      </c>
      <c r="C215" s="11">
        <v>151365</v>
      </c>
      <c r="D215" s="22"/>
      <c r="E215" s="11">
        <v>10</v>
      </c>
      <c r="G215" s="11">
        <v>10</v>
      </c>
      <c r="H215" s="11">
        <v>10</v>
      </c>
      <c r="I215" s="11">
        <v>5</v>
      </c>
      <c r="J215" s="12">
        <f t="shared" si="66"/>
        <v>0.7</v>
      </c>
      <c r="K215" s="13">
        <v>20</v>
      </c>
      <c r="L215" s="13">
        <v>15</v>
      </c>
      <c r="M215" s="5">
        <f t="shared" si="65"/>
        <v>35</v>
      </c>
      <c r="N215" s="11">
        <v>83</v>
      </c>
      <c r="O215" s="11">
        <v>9</v>
      </c>
      <c r="P215" s="11">
        <v>10</v>
      </c>
      <c r="Q215" s="11">
        <v>8</v>
      </c>
      <c r="R215" s="11">
        <v>10</v>
      </c>
      <c r="S215" s="12">
        <f t="shared" si="67"/>
        <v>0.92500000000000004</v>
      </c>
      <c r="T215" s="13">
        <v>8</v>
      </c>
      <c r="U215" s="13">
        <v>18</v>
      </c>
      <c r="V215" s="13">
        <f t="shared" si="68"/>
        <v>26</v>
      </c>
      <c r="W215" s="11">
        <f t="shared" si="74"/>
        <v>1</v>
      </c>
      <c r="X215" s="11">
        <f t="shared" si="75"/>
        <v>1</v>
      </c>
      <c r="Y215" s="11">
        <f t="shared" si="69"/>
        <v>1</v>
      </c>
      <c r="Z215" s="11">
        <f t="shared" si="76"/>
        <v>1</v>
      </c>
      <c r="AA215" s="11">
        <f t="shared" si="77"/>
        <v>1</v>
      </c>
      <c r="AB215" s="11">
        <f t="shared" si="78"/>
        <v>4</v>
      </c>
      <c r="AC215" s="14">
        <f t="shared" si="70"/>
        <v>7.7249999999999996</v>
      </c>
      <c r="AD215" s="12">
        <f t="shared" si="71"/>
        <v>7.9911037550429285</v>
      </c>
      <c r="AE215" s="26">
        <v>8</v>
      </c>
      <c r="AF215" s="29" t="s">
        <v>299</v>
      </c>
      <c r="AG215" s="11">
        <f t="shared" si="72"/>
        <v>1</v>
      </c>
      <c r="AH215">
        <f t="shared" si="73"/>
        <v>1</v>
      </c>
    </row>
    <row r="216" spans="1:36" s="11" customFormat="1" x14ac:dyDescent="0.35">
      <c r="A216" s="11" t="s">
        <v>159</v>
      </c>
      <c r="B216" s="11">
        <v>95</v>
      </c>
      <c r="C216" s="11">
        <v>151276</v>
      </c>
      <c r="D216" s="20"/>
      <c r="E216" s="11">
        <v>7.5</v>
      </c>
      <c r="F216" s="11">
        <v>9</v>
      </c>
      <c r="G216" s="11">
        <v>10</v>
      </c>
      <c r="H216" s="11">
        <v>10</v>
      </c>
      <c r="I216" s="11">
        <v>9</v>
      </c>
      <c r="J216" s="12">
        <f t="shared" si="66"/>
        <v>0.91</v>
      </c>
      <c r="K216" s="13">
        <v>15</v>
      </c>
      <c r="L216" s="13">
        <v>7</v>
      </c>
      <c r="M216" s="5">
        <f t="shared" si="65"/>
        <v>22</v>
      </c>
      <c r="N216" s="11">
        <v>95</v>
      </c>
      <c r="O216" s="11">
        <v>10</v>
      </c>
      <c r="P216" s="11">
        <v>10</v>
      </c>
      <c r="Q216" s="11">
        <v>9</v>
      </c>
      <c r="R216" s="11">
        <v>9</v>
      </c>
      <c r="S216" s="12">
        <f t="shared" si="67"/>
        <v>0.95</v>
      </c>
      <c r="T216" s="13">
        <v>18</v>
      </c>
      <c r="U216" s="13">
        <v>19</v>
      </c>
      <c r="V216" s="13">
        <f t="shared" si="68"/>
        <v>37</v>
      </c>
      <c r="W216" s="11">
        <f t="shared" si="74"/>
        <v>1</v>
      </c>
      <c r="X216" s="11">
        <f t="shared" si="75"/>
        <v>1</v>
      </c>
      <c r="Y216" s="11">
        <f t="shared" si="69"/>
        <v>1</v>
      </c>
      <c r="Z216" s="11">
        <f t="shared" si="76"/>
        <v>1</v>
      </c>
      <c r="AA216" s="11">
        <f t="shared" si="77"/>
        <v>1</v>
      </c>
      <c r="AB216" s="11">
        <f t="shared" si="78"/>
        <v>4</v>
      </c>
      <c r="AC216" s="14">
        <f t="shared" si="70"/>
        <v>7.7600000000000007</v>
      </c>
      <c r="AD216" s="12">
        <f t="shared" si="71"/>
        <v>8.0273094031240291</v>
      </c>
      <c r="AE216" s="26">
        <v>8</v>
      </c>
      <c r="AF216" s="29" t="s">
        <v>315</v>
      </c>
      <c r="AG216" s="11">
        <f t="shared" si="72"/>
        <v>1</v>
      </c>
      <c r="AH216">
        <f t="shared" si="73"/>
        <v>1</v>
      </c>
    </row>
    <row r="217" spans="1:36" x14ac:dyDescent="0.35">
      <c r="A217" s="11" t="s">
        <v>150</v>
      </c>
      <c r="B217" s="11">
        <v>89</v>
      </c>
      <c r="C217" s="11">
        <v>151450</v>
      </c>
      <c r="D217" s="20"/>
      <c r="E217" s="11">
        <v>10</v>
      </c>
      <c r="F217" s="11">
        <v>10</v>
      </c>
      <c r="G217" s="11">
        <v>10</v>
      </c>
      <c r="H217" s="11">
        <v>7</v>
      </c>
      <c r="I217" s="11">
        <v>9</v>
      </c>
      <c r="J217" s="12">
        <f t="shared" si="66"/>
        <v>0.92</v>
      </c>
      <c r="K217" s="13">
        <v>16</v>
      </c>
      <c r="L217" s="13">
        <v>1</v>
      </c>
      <c r="M217" s="5">
        <f t="shared" si="65"/>
        <v>17</v>
      </c>
      <c r="N217" s="11">
        <v>89</v>
      </c>
      <c r="O217" s="11">
        <v>10</v>
      </c>
      <c r="P217" s="11">
        <v>9</v>
      </c>
      <c r="Q217" s="11">
        <v>9</v>
      </c>
      <c r="R217" s="11">
        <v>10</v>
      </c>
      <c r="S217" s="12">
        <f t="shared" si="67"/>
        <v>0.95</v>
      </c>
      <c r="T217" s="13">
        <v>14</v>
      </c>
      <c r="U217" s="13">
        <v>7</v>
      </c>
      <c r="V217" s="13">
        <f t="shared" si="68"/>
        <v>21</v>
      </c>
      <c r="W217" s="11">
        <f t="shared" si="74"/>
        <v>1</v>
      </c>
      <c r="X217" s="11">
        <f t="shared" si="75"/>
        <v>1</v>
      </c>
      <c r="Y217" s="11">
        <f t="shared" si="69"/>
        <v>1</v>
      </c>
      <c r="Z217" s="11">
        <f t="shared" si="76"/>
        <v>1</v>
      </c>
      <c r="AA217" s="11">
        <f t="shared" si="77"/>
        <v>1</v>
      </c>
      <c r="AB217" s="11">
        <f t="shared" si="78"/>
        <v>4</v>
      </c>
      <c r="AC217" s="14">
        <f t="shared" si="70"/>
        <v>5.67</v>
      </c>
      <c r="AD217" s="12">
        <f t="shared" si="71"/>
        <v>5.8653149891383052</v>
      </c>
      <c r="AE217" s="26">
        <v>6</v>
      </c>
      <c r="AF217" s="29" t="s">
        <v>316</v>
      </c>
      <c r="AG217" s="11">
        <f t="shared" si="72"/>
        <v>1</v>
      </c>
      <c r="AH217">
        <f t="shared" si="73"/>
        <v>1</v>
      </c>
    </row>
    <row r="218" spans="1:36" s="11" customFormat="1" x14ac:dyDescent="0.35">
      <c r="A218" s="3" t="s">
        <v>55</v>
      </c>
      <c r="B218" s="3">
        <v>29</v>
      </c>
      <c r="C218" s="3">
        <v>151613</v>
      </c>
      <c r="D218" s="22">
        <v>1</v>
      </c>
      <c r="E218" s="3">
        <v>10</v>
      </c>
      <c r="F218" s="3">
        <v>7</v>
      </c>
      <c r="G218" s="3">
        <v>7</v>
      </c>
      <c r="H218" s="3">
        <v>7</v>
      </c>
      <c r="I218" s="3"/>
      <c r="J218" s="6">
        <f t="shared" si="66"/>
        <v>0.62</v>
      </c>
      <c r="K218" s="5">
        <v>3</v>
      </c>
      <c r="L218" s="5">
        <v>0</v>
      </c>
      <c r="M218" s="5">
        <f t="shared" si="65"/>
        <v>3</v>
      </c>
      <c r="N218" s="3">
        <v>29</v>
      </c>
      <c r="O218" s="3">
        <v>10</v>
      </c>
      <c r="P218" s="3">
        <v>10</v>
      </c>
      <c r="Q218" s="3">
        <v>10</v>
      </c>
      <c r="R218" s="3">
        <v>10</v>
      </c>
      <c r="S218" s="6">
        <f t="shared" si="67"/>
        <v>1</v>
      </c>
      <c r="T218" s="5"/>
      <c r="U218" s="5"/>
      <c r="V218" s="5">
        <f t="shared" si="68"/>
        <v>0</v>
      </c>
      <c r="W218">
        <f t="shared" si="74"/>
        <v>0</v>
      </c>
      <c r="X218">
        <f t="shared" si="75"/>
        <v>1</v>
      </c>
      <c r="Y218">
        <f t="shared" si="69"/>
        <v>0</v>
      </c>
      <c r="Z218">
        <f t="shared" si="76"/>
        <v>1</v>
      </c>
      <c r="AA218">
        <f t="shared" si="77"/>
        <v>0</v>
      </c>
      <c r="AB218">
        <f t="shared" si="78"/>
        <v>2</v>
      </c>
      <c r="AC218" s="8">
        <f t="shared" si="70"/>
        <v>2.7279999999999998</v>
      </c>
      <c r="AD218" s="9">
        <f t="shared" si="71"/>
        <v>0</v>
      </c>
      <c r="AE218" s="7"/>
      <c r="AF218"/>
      <c r="AG218">
        <f t="shared" si="72"/>
        <v>0</v>
      </c>
      <c r="AH218">
        <f t="shared" si="73"/>
        <v>0</v>
      </c>
    </row>
    <row r="219" spans="1:36" s="11" customFormat="1" x14ac:dyDescent="0.35">
      <c r="A219" s="11" t="s">
        <v>236</v>
      </c>
      <c r="B219" s="11">
        <v>134</v>
      </c>
      <c r="C219" s="11">
        <v>151569</v>
      </c>
      <c r="D219" s="20"/>
      <c r="F219" s="11">
        <v>10</v>
      </c>
      <c r="G219" s="11">
        <v>10</v>
      </c>
      <c r="H219" s="11">
        <v>10</v>
      </c>
      <c r="I219" s="11">
        <v>8</v>
      </c>
      <c r="J219" s="12">
        <f t="shared" si="66"/>
        <v>0.76</v>
      </c>
      <c r="K219" s="13">
        <v>7</v>
      </c>
      <c r="L219" s="13">
        <v>1</v>
      </c>
      <c r="M219" s="5">
        <f t="shared" si="65"/>
        <v>8</v>
      </c>
      <c r="N219" s="11">
        <v>134</v>
      </c>
      <c r="O219" s="11">
        <v>10</v>
      </c>
      <c r="Q219" s="11">
        <v>9</v>
      </c>
      <c r="R219" s="11">
        <v>9</v>
      </c>
      <c r="S219" s="12">
        <f t="shared" si="67"/>
        <v>0.7</v>
      </c>
      <c r="T219" s="13">
        <v>16</v>
      </c>
      <c r="U219" s="13">
        <v>19</v>
      </c>
      <c r="V219" s="13">
        <f t="shared" si="68"/>
        <v>35</v>
      </c>
      <c r="W219" s="11">
        <f t="shared" si="74"/>
        <v>1</v>
      </c>
      <c r="X219" s="11">
        <f t="shared" si="75"/>
        <v>1</v>
      </c>
      <c r="Y219" s="11">
        <f t="shared" si="69"/>
        <v>0</v>
      </c>
      <c r="Z219" s="11">
        <f t="shared" si="76"/>
        <v>1</v>
      </c>
      <c r="AA219" s="11">
        <f t="shared" si="77"/>
        <v>1</v>
      </c>
      <c r="AB219" s="11">
        <f t="shared" si="78"/>
        <v>3</v>
      </c>
      <c r="AC219" s="14">
        <f t="shared" si="70"/>
        <v>5.76</v>
      </c>
      <c r="AD219" s="12">
        <f t="shared" si="71"/>
        <v>0</v>
      </c>
      <c r="AE219" s="13"/>
      <c r="AG219" s="11">
        <f t="shared" si="72"/>
        <v>0</v>
      </c>
      <c r="AH219">
        <f t="shared" si="73"/>
        <v>0</v>
      </c>
    </row>
    <row r="220" spans="1:36" x14ac:dyDescent="0.35">
      <c r="A220" s="3" t="s">
        <v>69</v>
      </c>
      <c r="B220" s="3">
        <v>38</v>
      </c>
      <c r="C220" s="3">
        <v>151624</v>
      </c>
      <c r="D220" s="22">
        <v>1</v>
      </c>
      <c r="F220" s="3">
        <v>9</v>
      </c>
      <c r="I220" s="3">
        <v>9</v>
      </c>
      <c r="J220" s="6">
        <f t="shared" si="66"/>
        <v>0.36</v>
      </c>
      <c r="M220" s="5">
        <f t="shared" si="65"/>
        <v>0</v>
      </c>
      <c r="N220" s="3">
        <v>38</v>
      </c>
      <c r="S220" s="6">
        <f t="shared" si="67"/>
        <v>0</v>
      </c>
      <c r="V220" s="5">
        <f t="shared" si="68"/>
        <v>0</v>
      </c>
      <c r="W220">
        <f t="shared" si="74"/>
        <v>0</v>
      </c>
      <c r="X220">
        <f t="shared" si="75"/>
        <v>0</v>
      </c>
      <c r="Y220">
        <f t="shared" si="69"/>
        <v>0</v>
      </c>
      <c r="Z220">
        <f t="shared" si="76"/>
        <v>0</v>
      </c>
      <c r="AA220">
        <f t="shared" si="77"/>
        <v>0</v>
      </c>
      <c r="AB220">
        <f t="shared" si="78"/>
        <v>0</v>
      </c>
      <c r="AC220" s="8">
        <f t="shared" si="70"/>
        <v>1.3240000000000001</v>
      </c>
      <c r="AD220" s="9">
        <f t="shared" si="71"/>
        <v>0</v>
      </c>
      <c r="AG220">
        <f t="shared" si="72"/>
        <v>0</v>
      </c>
      <c r="AH220">
        <f t="shared" si="73"/>
        <v>0</v>
      </c>
    </row>
    <row r="221" spans="1:36" s="11" customFormat="1" x14ac:dyDescent="0.35">
      <c r="A221" s="11" t="s">
        <v>171</v>
      </c>
      <c r="B221" s="11">
        <v>102</v>
      </c>
      <c r="C221" s="11">
        <v>151240</v>
      </c>
      <c r="D221" s="22"/>
      <c r="E221" s="11">
        <v>10</v>
      </c>
      <c r="F221" s="11">
        <v>9</v>
      </c>
      <c r="G221" s="11">
        <v>10</v>
      </c>
      <c r="H221" s="11">
        <v>9</v>
      </c>
      <c r="I221" s="11">
        <v>8</v>
      </c>
      <c r="J221" s="12">
        <f t="shared" si="66"/>
        <v>0.92</v>
      </c>
      <c r="K221" s="13">
        <v>18</v>
      </c>
      <c r="L221" s="13">
        <v>9</v>
      </c>
      <c r="M221" s="5">
        <f t="shared" si="65"/>
        <v>27</v>
      </c>
      <c r="N221" s="11">
        <v>102</v>
      </c>
      <c r="O221" s="11">
        <v>10</v>
      </c>
      <c r="P221" s="11">
        <v>10</v>
      </c>
      <c r="Q221" s="11">
        <v>9</v>
      </c>
      <c r="R221" s="11">
        <v>9</v>
      </c>
      <c r="S221" s="12">
        <f t="shared" si="67"/>
        <v>0.95</v>
      </c>
      <c r="T221" s="13">
        <v>20</v>
      </c>
      <c r="U221" s="13">
        <v>7</v>
      </c>
      <c r="V221" s="13">
        <f t="shared" si="68"/>
        <v>27</v>
      </c>
      <c r="W221" s="11">
        <f t="shared" si="74"/>
        <v>1</v>
      </c>
      <c r="X221" s="11">
        <f t="shared" si="75"/>
        <v>1</v>
      </c>
      <c r="Y221" s="11">
        <f t="shared" si="69"/>
        <v>1</v>
      </c>
      <c r="Z221" s="11">
        <f t="shared" si="76"/>
        <v>1</v>
      </c>
      <c r="AA221" s="11">
        <f t="shared" si="77"/>
        <v>1</v>
      </c>
      <c r="AB221" s="11">
        <f t="shared" si="78"/>
        <v>4</v>
      </c>
      <c r="AC221" s="14">
        <f t="shared" si="70"/>
        <v>7.2700000000000005</v>
      </c>
      <c r="AD221" s="12">
        <f t="shared" si="71"/>
        <v>7.5204303299886197</v>
      </c>
      <c r="AE221" s="26">
        <v>7.5</v>
      </c>
      <c r="AF221" s="29" t="s">
        <v>317</v>
      </c>
      <c r="AG221" s="11">
        <f t="shared" si="72"/>
        <v>1</v>
      </c>
      <c r="AH221">
        <f t="shared" si="73"/>
        <v>1</v>
      </c>
    </row>
    <row r="222" spans="1:36" s="11" customFormat="1" x14ac:dyDescent="0.35">
      <c r="A222" s="11" t="s">
        <v>52</v>
      </c>
      <c r="B222" s="11">
        <v>28</v>
      </c>
      <c r="C222" s="11">
        <v>151566</v>
      </c>
      <c r="D222" s="22">
        <v>1</v>
      </c>
      <c r="E222" s="11">
        <v>10</v>
      </c>
      <c r="F222" s="11">
        <v>10</v>
      </c>
      <c r="G222" s="11">
        <v>0</v>
      </c>
      <c r="H222" s="11">
        <v>10</v>
      </c>
      <c r="J222" s="12">
        <f t="shared" si="66"/>
        <v>0.6</v>
      </c>
      <c r="K222" s="13">
        <v>15</v>
      </c>
      <c r="L222" s="13">
        <v>16</v>
      </c>
      <c r="M222" s="5">
        <f t="shared" si="65"/>
        <v>31</v>
      </c>
      <c r="N222" s="11">
        <v>28</v>
      </c>
      <c r="O222" s="11">
        <v>10</v>
      </c>
      <c r="P222" s="11">
        <v>10</v>
      </c>
      <c r="Q222" s="11">
        <v>10</v>
      </c>
      <c r="R222" s="11">
        <v>5</v>
      </c>
      <c r="S222" s="12">
        <f t="shared" si="67"/>
        <v>0.875</v>
      </c>
      <c r="T222" s="13">
        <v>14</v>
      </c>
      <c r="U222" s="13">
        <v>7</v>
      </c>
      <c r="V222" s="13">
        <f t="shared" si="68"/>
        <v>21</v>
      </c>
      <c r="W222" s="11">
        <f t="shared" si="74"/>
        <v>1</v>
      </c>
      <c r="X222" s="11">
        <f t="shared" si="75"/>
        <v>1</v>
      </c>
      <c r="Y222" s="11">
        <f t="shared" si="69"/>
        <v>1</v>
      </c>
      <c r="Z222" s="11">
        <f t="shared" si="76"/>
        <v>1</v>
      </c>
      <c r="AA222" s="11">
        <f t="shared" si="77"/>
        <v>1</v>
      </c>
      <c r="AB222" s="11">
        <f t="shared" si="78"/>
        <v>4</v>
      </c>
      <c r="AC222" s="14">
        <f t="shared" si="70"/>
        <v>7.0075000000000012</v>
      </c>
      <c r="AD222" s="12">
        <f t="shared" si="71"/>
        <v>7.2488879693803669</v>
      </c>
      <c r="AE222" s="26">
        <v>7.5</v>
      </c>
      <c r="AF222" s="29" t="s">
        <v>300</v>
      </c>
      <c r="AG222" s="11">
        <f t="shared" si="72"/>
        <v>1</v>
      </c>
      <c r="AH222">
        <f t="shared" si="73"/>
        <v>1</v>
      </c>
    </row>
    <row r="223" spans="1:36" s="11" customFormat="1" x14ac:dyDescent="0.35">
      <c r="A223" s="11" t="s">
        <v>83</v>
      </c>
      <c r="B223" s="11">
        <v>49</v>
      </c>
      <c r="C223" s="11">
        <v>151174</v>
      </c>
      <c r="D223" s="22"/>
      <c r="E223" s="11">
        <v>10</v>
      </c>
      <c r="F223" s="11">
        <v>10</v>
      </c>
      <c r="G223" s="11">
        <v>10</v>
      </c>
      <c r="H223" s="11">
        <v>10</v>
      </c>
      <c r="I223" s="11">
        <v>9</v>
      </c>
      <c r="J223" s="12">
        <f t="shared" si="66"/>
        <v>0.98</v>
      </c>
      <c r="K223" s="13">
        <v>13</v>
      </c>
      <c r="L223" s="13">
        <v>17</v>
      </c>
      <c r="M223" s="5">
        <f t="shared" si="65"/>
        <v>30</v>
      </c>
      <c r="N223" s="11">
        <v>49</v>
      </c>
      <c r="O223" s="11">
        <v>10</v>
      </c>
      <c r="P223" s="11">
        <v>10</v>
      </c>
      <c r="Q223" s="11">
        <v>9</v>
      </c>
      <c r="R223" s="11">
        <v>10</v>
      </c>
      <c r="S223" s="12">
        <f t="shared" si="67"/>
        <v>0.97499999999999998</v>
      </c>
      <c r="T223" s="13">
        <v>13</v>
      </c>
      <c r="U223" s="13">
        <v>6</v>
      </c>
      <c r="V223" s="13">
        <f t="shared" si="68"/>
        <v>19</v>
      </c>
      <c r="W223" s="11">
        <f t="shared" si="74"/>
        <v>1</v>
      </c>
      <c r="X223" s="11">
        <f t="shared" si="75"/>
        <v>1</v>
      </c>
      <c r="Y223" s="11">
        <f t="shared" si="69"/>
        <v>1</v>
      </c>
      <c r="Z223" s="11">
        <f t="shared" si="76"/>
        <v>1</v>
      </c>
      <c r="AA223" s="11">
        <f t="shared" si="77"/>
        <v>1</v>
      </c>
      <c r="AB223" s="11">
        <f t="shared" si="78"/>
        <v>4</v>
      </c>
      <c r="AC223" s="14">
        <f t="shared" si="70"/>
        <v>6.8550000000000004</v>
      </c>
      <c r="AD223" s="12">
        <f t="shared" si="71"/>
        <v>7.0911347884555704</v>
      </c>
      <c r="AE223" s="26">
        <v>7</v>
      </c>
      <c r="AF223" s="29" t="s">
        <v>318</v>
      </c>
      <c r="AG223" s="11">
        <f t="shared" si="72"/>
        <v>1</v>
      </c>
      <c r="AH223">
        <f t="shared" si="73"/>
        <v>1</v>
      </c>
    </row>
    <row r="224" spans="1:36" x14ac:dyDescent="0.35">
      <c r="A224" s="3" t="s">
        <v>228</v>
      </c>
      <c r="C224" s="3">
        <v>151578</v>
      </c>
      <c r="D224" s="22"/>
      <c r="J224" s="6">
        <f t="shared" si="66"/>
        <v>0</v>
      </c>
      <c r="M224" s="5">
        <f t="shared" si="65"/>
        <v>0</v>
      </c>
      <c r="S224" s="6">
        <f t="shared" si="67"/>
        <v>0</v>
      </c>
      <c r="V224" s="5">
        <f t="shared" si="68"/>
        <v>0</v>
      </c>
      <c r="W224">
        <f t="shared" si="74"/>
        <v>0</v>
      </c>
      <c r="X224">
        <f t="shared" si="75"/>
        <v>0</v>
      </c>
      <c r="Y224">
        <f t="shared" si="69"/>
        <v>0</v>
      </c>
      <c r="Z224">
        <f t="shared" si="76"/>
        <v>0</v>
      </c>
      <c r="AA224">
        <f t="shared" si="77"/>
        <v>0</v>
      </c>
      <c r="AB224">
        <f t="shared" si="78"/>
        <v>0</v>
      </c>
      <c r="AC224" s="8">
        <f t="shared" si="70"/>
        <v>0</v>
      </c>
      <c r="AD224" s="9">
        <f t="shared" si="71"/>
        <v>0</v>
      </c>
      <c r="AG224">
        <f t="shared" si="72"/>
        <v>0</v>
      </c>
      <c r="AH224">
        <f t="shared" si="73"/>
        <v>0</v>
      </c>
    </row>
    <row r="225" spans="1:41" s="11" customFormat="1" x14ac:dyDescent="0.35">
      <c r="A225" s="11" t="s">
        <v>19</v>
      </c>
      <c r="B225" s="11">
        <v>7</v>
      </c>
      <c r="C225" s="11">
        <v>151582</v>
      </c>
      <c r="D225" s="22">
        <v>1</v>
      </c>
      <c r="E225" s="11">
        <v>10</v>
      </c>
      <c r="F225" s="11">
        <v>10</v>
      </c>
      <c r="G225" s="11">
        <v>10</v>
      </c>
      <c r="H225" s="11">
        <v>10</v>
      </c>
      <c r="I225" s="11">
        <v>7</v>
      </c>
      <c r="J225" s="12">
        <f t="shared" si="66"/>
        <v>0.94</v>
      </c>
      <c r="K225" s="13">
        <v>6</v>
      </c>
      <c r="L225" s="13">
        <v>6</v>
      </c>
      <c r="M225" s="5">
        <f t="shared" si="65"/>
        <v>12</v>
      </c>
      <c r="N225" s="11">
        <v>7</v>
      </c>
      <c r="O225" s="11">
        <v>10</v>
      </c>
      <c r="P225" s="11">
        <v>10</v>
      </c>
      <c r="Q225" s="11">
        <v>10</v>
      </c>
      <c r="R225" s="11">
        <v>10</v>
      </c>
      <c r="S225" s="12">
        <f t="shared" si="67"/>
        <v>1</v>
      </c>
      <c r="T225" s="13">
        <v>4</v>
      </c>
      <c r="U225" s="13">
        <v>3</v>
      </c>
      <c r="V225" s="13">
        <f t="shared" si="68"/>
        <v>7</v>
      </c>
      <c r="W225" s="11">
        <f t="shared" si="74"/>
        <v>0</v>
      </c>
      <c r="X225" s="11">
        <f t="shared" si="75"/>
        <v>1</v>
      </c>
      <c r="Y225" s="11">
        <f t="shared" si="69"/>
        <v>0</v>
      </c>
      <c r="Z225" s="11">
        <f t="shared" si="76"/>
        <v>1</v>
      </c>
      <c r="AA225" s="11">
        <f t="shared" si="77"/>
        <v>0</v>
      </c>
      <c r="AB225" s="11">
        <f t="shared" si="78"/>
        <v>2</v>
      </c>
      <c r="AC225" s="14">
        <f t="shared" si="70"/>
        <v>4.4559999999999995</v>
      </c>
      <c r="AD225" s="12">
        <f t="shared" si="71"/>
        <v>0</v>
      </c>
      <c r="AE225" s="13"/>
      <c r="AG225" s="11">
        <f t="shared" si="72"/>
        <v>0</v>
      </c>
      <c r="AH225">
        <f t="shared" si="73"/>
        <v>0</v>
      </c>
    </row>
    <row r="226" spans="1:41" x14ac:dyDescent="0.35">
      <c r="A226" s="3" t="s">
        <v>145</v>
      </c>
      <c r="B226" s="3">
        <v>88</v>
      </c>
      <c r="C226" s="3">
        <v>151382</v>
      </c>
      <c r="D226" s="22"/>
      <c r="F226" s="3">
        <v>10</v>
      </c>
      <c r="G226" s="3">
        <v>7</v>
      </c>
      <c r="H226" s="3">
        <v>10</v>
      </c>
      <c r="J226" s="6">
        <f t="shared" si="66"/>
        <v>0.54</v>
      </c>
      <c r="K226" s="5">
        <v>14</v>
      </c>
      <c r="L226" s="5">
        <v>3</v>
      </c>
      <c r="M226" s="5">
        <f t="shared" si="65"/>
        <v>17</v>
      </c>
      <c r="N226" s="3">
        <v>88</v>
      </c>
      <c r="O226" s="3">
        <v>10</v>
      </c>
      <c r="P226" s="3">
        <v>10</v>
      </c>
      <c r="Q226" s="3">
        <v>9</v>
      </c>
      <c r="R226" s="3">
        <v>10</v>
      </c>
      <c r="S226" s="6">
        <f t="shared" si="67"/>
        <v>0.97499999999999998</v>
      </c>
      <c r="T226" s="5">
        <v>19</v>
      </c>
      <c r="U226" s="5">
        <v>12</v>
      </c>
      <c r="V226" s="5">
        <f t="shared" si="68"/>
        <v>31</v>
      </c>
      <c r="W226">
        <f t="shared" si="74"/>
        <v>1</v>
      </c>
      <c r="X226">
        <f t="shared" si="75"/>
        <v>1</v>
      </c>
      <c r="Y226">
        <f t="shared" si="69"/>
        <v>1</v>
      </c>
      <c r="Z226">
        <f t="shared" si="76"/>
        <v>1</v>
      </c>
      <c r="AA226">
        <f t="shared" si="77"/>
        <v>1</v>
      </c>
      <c r="AB226">
        <f t="shared" si="78"/>
        <v>4</v>
      </c>
      <c r="AC226" s="8">
        <f t="shared" si="70"/>
        <v>6.3150000000000004</v>
      </c>
      <c r="AD226" s="9">
        <f t="shared" si="71"/>
        <v>6.5325333609185883</v>
      </c>
      <c r="AE226" s="7">
        <v>6.5</v>
      </c>
      <c r="AF226">
        <v>48</v>
      </c>
      <c r="AG226">
        <f t="shared" si="72"/>
        <v>1</v>
      </c>
      <c r="AH226">
        <f t="shared" si="73"/>
        <v>1</v>
      </c>
    </row>
    <row r="227" spans="1:41" s="24" customFormat="1" x14ac:dyDescent="0.35">
      <c r="A227" s="3" t="s">
        <v>20</v>
      </c>
      <c r="B227" s="3">
        <v>8</v>
      </c>
      <c r="C227" s="3">
        <v>151605</v>
      </c>
      <c r="D227" s="22">
        <v>1</v>
      </c>
      <c r="E227" s="3">
        <v>10</v>
      </c>
      <c r="F227" s="3">
        <v>10</v>
      </c>
      <c r="G227" s="3">
        <v>10</v>
      </c>
      <c r="H227" s="3">
        <v>10</v>
      </c>
      <c r="I227" s="3">
        <v>9</v>
      </c>
      <c r="J227" s="6">
        <f t="shared" si="66"/>
        <v>0.98</v>
      </c>
      <c r="K227" s="5">
        <v>17</v>
      </c>
      <c r="L227" s="5">
        <v>3</v>
      </c>
      <c r="M227" s="5">
        <f t="shared" si="65"/>
        <v>20</v>
      </c>
      <c r="N227" s="3">
        <v>8</v>
      </c>
      <c r="O227" s="3">
        <v>9</v>
      </c>
      <c r="P227" s="3">
        <v>10</v>
      </c>
      <c r="Q227" s="3">
        <v>10</v>
      </c>
      <c r="R227" s="3">
        <v>10</v>
      </c>
      <c r="S227" s="6">
        <f t="shared" si="67"/>
        <v>0.97499999999999998</v>
      </c>
      <c r="T227" s="5">
        <v>16</v>
      </c>
      <c r="U227" s="5">
        <v>19</v>
      </c>
      <c r="V227" s="5">
        <f t="shared" si="68"/>
        <v>35</v>
      </c>
      <c r="W227">
        <f t="shared" si="74"/>
        <v>1</v>
      </c>
      <c r="X227">
        <f t="shared" si="75"/>
        <v>1</v>
      </c>
      <c r="Y227">
        <f t="shared" si="69"/>
        <v>1</v>
      </c>
      <c r="Z227">
        <f t="shared" si="76"/>
        <v>1</v>
      </c>
      <c r="AA227">
        <f t="shared" si="77"/>
        <v>1</v>
      </c>
      <c r="AB227">
        <f t="shared" si="78"/>
        <v>4</v>
      </c>
      <c r="AC227" s="8">
        <f t="shared" si="70"/>
        <v>7.7095000000000002</v>
      </c>
      <c r="AD227" s="9">
        <f t="shared" si="71"/>
        <v>7.9750698251784407</v>
      </c>
      <c r="AE227" s="7">
        <v>8</v>
      </c>
      <c r="AF227">
        <v>49</v>
      </c>
      <c r="AG227">
        <f t="shared" si="72"/>
        <v>1</v>
      </c>
      <c r="AH227">
        <f t="shared" si="73"/>
        <v>1</v>
      </c>
    </row>
    <row r="228" spans="1:41" x14ac:dyDescent="0.35">
      <c r="A228" s="3" t="s">
        <v>3</v>
      </c>
      <c r="B228" s="3">
        <v>5</v>
      </c>
      <c r="C228" s="3">
        <v>151183</v>
      </c>
      <c r="D228" s="22"/>
      <c r="E228" s="3">
        <v>10</v>
      </c>
      <c r="F228" s="3">
        <v>10</v>
      </c>
      <c r="G228" s="3">
        <v>9</v>
      </c>
      <c r="H228" s="3">
        <v>10</v>
      </c>
      <c r="I228" s="3">
        <v>9</v>
      </c>
      <c r="J228" s="6">
        <f t="shared" si="66"/>
        <v>0.96</v>
      </c>
      <c r="K228" s="5">
        <v>15</v>
      </c>
      <c r="L228" s="5">
        <v>1</v>
      </c>
      <c r="M228" s="5">
        <f t="shared" si="65"/>
        <v>16</v>
      </c>
      <c r="N228" s="3">
        <v>5</v>
      </c>
      <c r="O228" s="3">
        <v>10</v>
      </c>
      <c r="P228" s="3">
        <v>10</v>
      </c>
      <c r="Q228" s="3">
        <v>10</v>
      </c>
      <c r="R228" s="3">
        <v>10</v>
      </c>
      <c r="S228" s="6">
        <f t="shared" si="67"/>
        <v>1</v>
      </c>
      <c r="T228" s="5">
        <v>8</v>
      </c>
      <c r="U228" s="5">
        <v>8</v>
      </c>
      <c r="V228" s="5">
        <f t="shared" si="68"/>
        <v>16</v>
      </c>
      <c r="W228">
        <f t="shared" si="74"/>
        <v>1</v>
      </c>
      <c r="X228">
        <f t="shared" si="75"/>
        <v>1</v>
      </c>
      <c r="Y228">
        <f t="shared" si="69"/>
        <v>1</v>
      </c>
      <c r="Z228">
        <f t="shared" si="76"/>
        <v>1</v>
      </c>
      <c r="AA228">
        <f t="shared" si="77"/>
        <v>1</v>
      </c>
      <c r="AB228">
        <f t="shared" si="78"/>
        <v>4</v>
      </c>
      <c r="AC228" s="8">
        <f t="shared" si="70"/>
        <v>5.16</v>
      </c>
      <c r="AD228" s="9">
        <f t="shared" si="71"/>
        <v>5.3377469742422665</v>
      </c>
      <c r="AE228" s="7">
        <v>5.5</v>
      </c>
      <c r="AF228">
        <v>50</v>
      </c>
      <c r="AG228">
        <f t="shared" si="72"/>
        <v>1</v>
      </c>
      <c r="AH228">
        <f t="shared" si="73"/>
        <v>1</v>
      </c>
    </row>
    <row r="229" spans="1:41" x14ac:dyDescent="0.35">
      <c r="Z229" s="33"/>
      <c r="AA229" s="33"/>
      <c r="AB229" s="33"/>
      <c r="AC229" s="33" t="s">
        <v>325</v>
      </c>
      <c r="AD229" s="32">
        <v>151484</v>
      </c>
      <c r="AE229" s="32">
        <v>7.5</v>
      </c>
      <c r="AF229" s="32" t="s">
        <v>326</v>
      </c>
      <c r="AG229" s="32"/>
      <c r="AH229" s="32"/>
      <c r="AI229" s="32"/>
      <c r="AJ229" s="32">
        <v>7.5</v>
      </c>
      <c r="AK229" s="32"/>
      <c r="AL229" s="32"/>
      <c r="AM229" s="32"/>
      <c r="AN229" s="32"/>
      <c r="AO229" s="32"/>
    </row>
    <row r="230" spans="1:41" x14ac:dyDescent="0.35">
      <c r="A230" s="3" t="s">
        <v>248</v>
      </c>
      <c r="AD230" s="26" t="s">
        <v>320</v>
      </c>
      <c r="AE230" s="26">
        <v>6.5</v>
      </c>
      <c r="AF230" t="s">
        <v>249</v>
      </c>
    </row>
    <row r="231" spans="1:41" x14ac:dyDescent="0.35">
      <c r="A231" s="3" t="s">
        <v>250</v>
      </c>
      <c r="AD231" s="26" t="s">
        <v>321</v>
      </c>
      <c r="AE231" s="26">
        <v>6</v>
      </c>
      <c r="AF231" t="s">
        <v>249</v>
      </c>
    </row>
    <row r="232" spans="1:41" x14ac:dyDescent="0.35">
      <c r="A232" s="3" t="s">
        <v>251</v>
      </c>
      <c r="AD232" s="26" t="s">
        <v>323</v>
      </c>
      <c r="AE232" s="26">
        <v>8</v>
      </c>
      <c r="AF232" t="s">
        <v>249</v>
      </c>
    </row>
    <row r="233" spans="1:41" x14ac:dyDescent="0.35">
      <c r="A233" s="3" t="s">
        <v>252</v>
      </c>
      <c r="AD233" s="26" t="s">
        <v>324</v>
      </c>
      <c r="AE233" s="26">
        <v>7.5</v>
      </c>
      <c r="AF233" t="s">
        <v>249</v>
      </c>
    </row>
  </sheetData>
  <sortState ref="A7:AH228">
    <sortCondition ref="A22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ομάδες θέματα</vt:lpstr>
      <vt:lpstr>βαθμολογία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2019-03-14T20:02:07Z</dcterms:created>
  <dcterms:modified xsi:type="dcterms:W3CDTF">2021-03-31T01:15:50Z</dcterms:modified>
</cp:coreProperties>
</file>