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cuments\διδασκαλια\διαχειριση μαθημα\"/>
    </mc:Choice>
  </mc:AlternateContent>
  <xr:revisionPtr revIDLastSave="0" documentId="13_ncr:1_{39FDD89F-1782-4DB9-A1E2-AC41BBDC54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9" i="1" l="1"/>
  <c r="G49" i="1"/>
  <c r="H49" i="1"/>
  <c r="I49" i="1"/>
  <c r="J49" i="1"/>
  <c r="K49" i="1"/>
  <c r="F50" i="1"/>
  <c r="L50" i="1" s="1"/>
  <c r="G50" i="1"/>
  <c r="H50" i="1"/>
  <c r="I50" i="1"/>
  <c r="J50" i="1"/>
  <c r="K50" i="1"/>
  <c r="F51" i="1"/>
  <c r="G51" i="1"/>
  <c r="H51" i="1"/>
  <c r="I51" i="1"/>
  <c r="J51" i="1"/>
  <c r="K51" i="1"/>
  <c r="F52" i="1"/>
  <c r="G52" i="1"/>
  <c r="H52" i="1"/>
  <c r="I52" i="1"/>
  <c r="J52" i="1"/>
  <c r="K52" i="1"/>
  <c r="F53" i="1"/>
  <c r="G53" i="1"/>
  <c r="H53" i="1"/>
  <c r="I53" i="1"/>
  <c r="J53" i="1"/>
  <c r="K53" i="1"/>
  <c r="G48" i="1"/>
  <c r="L48" i="1" s="1"/>
  <c r="H48" i="1"/>
  <c r="I48" i="1"/>
  <c r="J48" i="1"/>
  <c r="K48" i="1"/>
  <c r="G35" i="1"/>
  <c r="H35" i="1"/>
  <c r="I35" i="1"/>
  <c r="J35" i="1"/>
  <c r="K35" i="1"/>
  <c r="F35" i="1"/>
  <c r="G34" i="1"/>
  <c r="G36" i="1" s="1"/>
  <c r="H34" i="1"/>
  <c r="H36" i="1" s="1"/>
  <c r="I34" i="1"/>
  <c r="I36" i="1" s="1"/>
  <c r="J34" i="1"/>
  <c r="J36" i="1" s="1"/>
  <c r="K34" i="1"/>
  <c r="K36" i="1" s="1"/>
  <c r="F34" i="1"/>
  <c r="F36" i="1" s="1"/>
  <c r="L51" i="1" l="1"/>
  <c r="L49" i="1"/>
  <c r="L52" i="1"/>
  <c r="L53" i="1"/>
  <c r="F41" i="1"/>
  <c r="F43" i="1"/>
  <c r="F45" i="1"/>
  <c r="F42" i="1"/>
  <c r="F44" i="1"/>
  <c r="F40" i="1"/>
  <c r="J44" i="1"/>
  <c r="J41" i="1"/>
  <c r="J43" i="1"/>
  <c r="J45" i="1"/>
  <c r="J40" i="1"/>
  <c r="J42" i="1"/>
  <c r="G43" i="1"/>
  <c r="G45" i="1"/>
  <c r="G41" i="1"/>
  <c r="G40" i="1"/>
  <c r="G42" i="1"/>
  <c r="G44" i="1"/>
  <c r="K41" i="1"/>
  <c r="K45" i="1"/>
  <c r="K42" i="1"/>
  <c r="K40" i="1"/>
  <c r="K43" i="1"/>
  <c r="K44" i="1"/>
  <c r="I40" i="1"/>
  <c r="I44" i="1"/>
  <c r="I42" i="1"/>
  <c r="I41" i="1"/>
  <c r="I43" i="1"/>
  <c r="I45" i="1"/>
  <c r="H41" i="1"/>
  <c r="H43" i="1"/>
  <c r="H45" i="1"/>
  <c r="H40" i="1"/>
  <c r="H42" i="1"/>
  <c r="H44" i="1"/>
  <c r="G38" i="1"/>
  <c r="H38" i="1"/>
  <c r="I38" i="1"/>
  <c r="J38" i="1"/>
  <c r="K38" i="1"/>
  <c r="F38" i="1"/>
  <c r="L44" i="1" l="1"/>
  <c r="M52" i="1" s="1"/>
  <c r="L42" i="1"/>
  <c r="M50" i="1" s="1"/>
  <c r="L45" i="1"/>
  <c r="M53" i="1" s="1"/>
  <c r="L43" i="1"/>
  <c r="M51" i="1" s="1"/>
  <c r="L40" i="1"/>
  <c r="M48" i="1" s="1"/>
  <c r="L41" i="1"/>
  <c r="M49" i="1" s="1"/>
</calcChain>
</file>

<file path=xl/sharedStrings.xml><?xml version="1.0" encoding="utf-8"?>
<sst xmlns="http://schemas.openxmlformats.org/spreadsheetml/2006/main" count="36" uniqueCount="22">
  <si>
    <t>M</t>
  </si>
  <si>
    <t>m</t>
  </si>
  <si>
    <t>f*</t>
  </si>
  <si>
    <t>A1</t>
  </si>
  <si>
    <t>A2</t>
  </si>
  <si>
    <t>A3</t>
  </si>
  <si>
    <t>A4</t>
  </si>
  <si>
    <t>A5</t>
  </si>
  <si>
    <t>A6</t>
  </si>
  <si>
    <t>C1</t>
  </si>
  <si>
    <t>C2</t>
  </si>
  <si>
    <t>C3</t>
  </si>
  <si>
    <t>C4</t>
  </si>
  <si>
    <t>C5</t>
  </si>
  <si>
    <t>C6</t>
  </si>
  <si>
    <t>W</t>
  </si>
  <si>
    <t>p</t>
  </si>
  <si>
    <t>f-</t>
  </si>
  <si>
    <t>συμβιβαστικος</t>
  </si>
  <si>
    <t>topsis F</t>
  </si>
  <si>
    <t>L ή D+  απόσταση από ιδεατή λύση</t>
  </si>
  <si>
    <t xml:space="preserve"> D-  απόσταση από αντί - ιδεατή λύση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</si>
</sst>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2" borderId="0" xfId="0" applyFill="1"/>
    <xf numFmtId="0" fontId="0" fillId="4" borderId="0" xfId="0" applyFill="1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4" borderId="1" xfId="0" applyFont="1" applyFill="1" applyBorder="1"/>
    <xf numFmtId="0" fontId="0" fillId="0" borderId="0" xfId="0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537417</xdr:colOff>
      <xdr:row>21</xdr:row>
      <xdr:rowOff>129525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65760"/>
          <a:ext cx="9071817" cy="3604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604345</xdr:colOff>
          <xdr:row>46</xdr:row>
          <xdr:rowOff>162910</xdr:rowOff>
        </xdr:from>
        <xdr:to>
          <xdr:col>10</xdr:col>
          <xdr:colOff>4303</xdr:colOff>
          <xdr:row>46</xdr:row>
          <xdr:rowOff>935420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9846320-2F1B-E895-58FA-56DFC792B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38</xdr:row>
          <xdr:rowOff>0</xdr:rowOff>
        </xdr:from>
        <xdr:to>
          <xdr:col>10</xdr:col>
          <xdr:colOff>342900</xdr:colOff>
          <xdr:row>38</xdr:row>
          <xdr:rowOff>632460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FE92C3D-8367-9BE4-02EE-AD23BAC2F7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295603</xdr:colOff>
          <xdr:row>53</xdr:row>
          <xdr:rowOff>98797</xdr:rowOff>
        </xdr:from>
        <xdr:to>
          <xdr:col>16</xdr:col>
          <xdr:colOff>303223</xdr:colOff>
          <xdr:row>57</xdr:row>
          <xdr:rowOff>144517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E641D61-8453-1C3C-069C-40C4E522D5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6:N62"/>
  <sheetViews>
    <sheetView tabSelected="1" topLeftCell="A44" zoomScale="145" zoomScaleNormal="145" workbookViewId="0">
      <selection activeCell="L47" sqref="L47"/>
    </sheetView>
  </sheetViews>
  <sheetFormatPr defaultRowHeight="14.4" x14ac:dyDescent="0.3"/>
  <sheetData>
    <row r="26" spans="5:14" x14ac:dyDescent="0.3">
      <c r="E26" s="5"/>
      <c r="F26" s="5" t="s">
        <v>9</v>
      </c>
      <c r="G26" s="5" t="s">
        <v>10</v>
      </c>
      <c r="H26" s="5" t="s">
        <v>11</v>
      </c>
      <c r="I26" s="5" t="s">
        <v>12</v>
      </c>
      <c r="J26" s="5" t="s">
        <v>13</v>
      </c>
      <c r="K26" s="5" t="s">
        <v>14</v>
      </c>
    </row>
    <row r="27" spans="5:14" x14ac:dyDescent="0.3">
      <c r="E27" s="5" t="s">
        <v>3</v>
      </c>
      <c r="F27" s="5">
        <v>-80</v>
      </c>
      <c r="G27" s="5">
        <v>90</v>
      </c>
      <c r="H27" s="5">
        <v>-6</v>
      </c>
      <c r="I27" s="5">
        <v>-5.4</v>
      </c>
      <c r="J27" s="5">
        <v>-8</v>
      </c>
      <c r="K27" s="5">
        <v>5</v>
      </c>
      <c r="N27">
        <v>0.56595824578280718</v>
      </c>
    </row>
    <row r="28" spans="5:14" x14ac:dyDescent="0.3">
      <c r="E28" s="5" t="s">
        <v>4</v>
      </c>
      <c r="F28" s="5">
        <v>-65</v>
      </c>
      <c r="G28" s="5">
        <v>58</v>
      </c>
      <c r="H28" s="5">
        <v>-2</v>
      </c>
      <c r="I28" s="5">
        <v>-9.6999999999999993</v>
      </c>
      <c r="J28" s="5">
        <v>-1</v>
      </c>
      <c r="K28" s="5">
        <v>1</v>
      </c>
      <c r="N28">
        <v>0.57716049382716039</v>
      </c>
    </row>
    <row r="29" spans="5:14" x14ac:dyDescent="0.3">
      <c r="E29" s="5" t="s">
        <v>5</v>
      </c>
      <c r="F29" s="5">
        <v>-83</v>
      </c>
      <c r="G29" s="5">
        <v>60</v>
      </c>
      <c r="H29" s="5">
        <v>-4</v>
      </c>
      <c r="I29" s="5">
        <v>-7.2</v>
      </c>
      <c r="J29" s="5">
        <v>-4</v>
      </c>
      <c r="K29" s="5">
        <v>7</v>
      </c>
      <c r="N29">
        <v>0.57181569242972752</v>
      </c>
    </row>
    <row r="30" spans="5:14" x14ac:dyDescent="0.3">
      <c r="E30" s="5" t="s">
        <v>6</v>
      </c>
      <c r="F30" s="5">
        <v>-40</v>
      </c>
      <c r="G30" s="5">
        <v>80</v>
      </c>
      <c r="H30" s="5">
        <v>-10</v>
      </c>
      <c r="I30" s="5">
        <v>-7.5</v>
      </c>
      <c r="J30" s="5">
        <v>-7</v>
      </c>
      <c r="K30" s="5">
        <v>10</v>
      </c>
      <c r="N30">
        <v>0.49874686716791977</v>
      </c>
    </row>
    <row r="31" spans="5:14" x14ac:dyDescent="0.3">
      <c r="E31" s="5" t="s">
        <v>7</v>
      </c>
      <c r="F31" s="5">
        <v>-52</v>
      </c>
      <c r="G31" s="5">
        <v>72</v>
      </c>
      <c r="H31" s="5">
        <v>-6</v>
      </c>
      <c r="I31" s="5">
        <v>-2</v>
      </c>
      <c r="J31" s="5">
        <v>-3</v>
      </c>
      <c r="K31" s="5">
        <v>8</v>
      </c>
      <c r="N31">
        <v>0.31028961292119184</v>
      </c>
    </row>
    <row r="32" spans="5:14" x14ac:dyDescent="0.3">
      <c r="E32" s="5" t="s">
        <v>8</v>
      </c>
      <c r="F32" s="5">
        <v>-94</v>
      </c>
      <c r="G32" s="5">
        <v>96</v>
      </c>
      <c r="H32" s="5">
        <v>-7</v>
      </c>
      <c r="I32" s="5">
        <v>-3.6</v>
      </c>
      <c r="J32" s="5">
        <v>-5</v>
      </c>
      <c r="K32" s="5">
        <v>6</v>
      </c>
      <c r="N32">
        <v>0.47477753727753724</v>
      </c>
    </row>
    <row r="34" spans="3:13" x14ac:dyDescent="0.3">
      <c r="D34" s="6" t="s">
        <v>2</v>
      </c>
      <c r="E34" s="6" t="s">
        <v>0</v>
      </c>
      <c r="F34" s="5">
        <f>MAX(F27:F32)</f>
        <v>-40</v>
      </c>
      <c r="G34" s="5">
        <f t="shared" ref="G34:K34" si="0">MAX(G27:G32)</f>
        <v>96</v>
      </c>
      <c r="H34" s="5">
        <f t="shared" si="0"/>
        <v>-2</v>
      </c>
      <c r="I34" s="5">
        <f t="shared" si="0"/>
        <v>-2</v>
      </c>
      <c r="J34" s="5">
        <f t="shared" si="0"/>
        <v>-1</v>
      </c>
      <c r="K34" s="5">
        <f t="shared" si="0"/>
        <v>10</v>
      </c>
    </row>
    <row r="35" spans="3:13" x14ac:dyDescent="0.3">
      <c r="D35" s="6" t="s">
        <v>17</v>
      </c>
      <c r="E35" s="6" t="s">
        <v>1</v>
      </c>
      <c r="F35" s="5">
        <f>MIN(F27:F32)</f>
        <v>-94</v>
      </c>
      <c r="G35" s="5">
        <f t="shared" ref="G35:K35" si="1">MIN(G27:G32)</f>
        <v>58</v>
      </c>
      <c r="H35" s="5">
        <f t="shared" si="1"/>
        <v>-10</v>
      </c>
      <c r="I35" s="5">
        <f t="shared" si="1"/>
        <v>-9.6999999999999993</v>
      </c>
      <c r="J35" s="5">
        <f t="shared" si="1"/>
        <v>-8</v>
      </c>
      <c r="K35" s="5">
        <f t="shared" si="1"/>
        <v>1</v>
      </c>
    </row>
    <row r="36" spans="3:13" s="3" customFormat="1" x14ac:dyDescent="0.3">
      <c r="D36" s="6"/>
      <c r="E36" s="6" t="s">
        <v>2</v>
      </c>
      <c r="F36" s="6">
        <f>F34</f>
        <v>-40</v>
      </c>
      <c r="G36" s="6">
        <f t="shared" ref="G36:K36" si="2">G34</f>
        <v>96</v>
      </c>
      <c r="H36" s="6">
        <f t="shared" si="2"/>
        <v>-2</v>
      </c>
      <c r="I36" s="6">
        <f t="shared" si="2"/>
        <v>-2</v>
      </c>
      <c r="J36" s="6">
        <f t="shared" si="2"/>
        <v>-1</v>
      </c>
      <c r="K36" s="6">
        <f t="shared" si="2"/>
        <v>10</v>
      </c>
    </row>
    <row r="37" spans="3:13" s="3" customFormat="1" x14ac:dyDescent="0.3"/>
    <row r="38" spans="3:13" x14ac:dyDescent="0.3">
      <c r="E38" s="1" t="s">
        <v>15</v>
      </c>
      <c r="F38" s="1">
        <f>1/6</f>
        <v>0.16666666666666666</v>
      </c>
      <c r="G38" s="1">
        <f t="shared" ref="G38:K38" si="3">1/6</f>
        <v>0.16666666666666666</v>
      </c>
      <c r="H38" s="1">
        <f t="shared" si="3"/>
        <v>0.16666666666666666</v>
      </c>
      <c r="I38" s="1">
        <f t="shared" si="3"/>
        <v>0.16666666666666666</v>
      </c>
      <c r="J38" s="1">
        <f t="shared" si="3"/>
        <v>0.16666666666666666</v>
      </c>
      <c r="K38" s="1">
        <f t="shared" si="3"/>
        <v>0.16666666666666666</v>
      </c>
    </row>
    <row r="39" spans="3:13" ht="79.8" customHeight="1" x14ac:dyDescent="0.3">
      <c r="C39" s="4"/>
      <c r="D39" s="4"/>
      <c r="L39" t="s">
        <v>20</v>
      </c>
    </row>
    <row r="40" spans="3:13" x14ac:dyDescent="0.3">
      <c r="C40" s="4" t="s">
        <v>16</v>
      </c>
      <c r="D40" s="4">
        <v>2</v>
      </c>
      <c r="E40" s="5" t="s">
        <v>3</v>
      </c>
      <c r="F40" s="5">
        <f>(1/6*ABS((F$36-F27)/(F$34-F$35)))^$D$40</f>
        <v>1.5241579027587257E-2</v>
      </c>
      <c r="G40" s="5">
        <f t="shared" ref="G40:K40" si="4">(1/6*ABS((G$36-G27)/(G$34-G$35)))^$D$40</f>
        <v>6.9252077562326859E-4</v>
      </c>
      <c r="H40" s="5">
        <f t="shared" si="4"/>
        <v>6.9444444444444441E-3</v>
      </c>
      <c r="I40" s="5">
        <f t="shared" si="4"/>
        <v>5.415940480875547E-3</v>
      </c>
      <c r="J40" s="5">
        <f t="shared" si="4"/>
        <v>2.7777777777777776E-2</v>
      </c>
      <c r="K40" s="5">
        <f t="shared" si="4"/>
        <v>8.5733882030178312E-3</v>
      </c>
      <c r="L40" s="7">
        <f>(SUM(F40:K40))^(1/$D$40)</f>
        <v>0.25425508983956668</v>
      </c>
      <c r="M40" s="2" t="s">
        <v>18</v>
      </c>
    </row>
    <row r="41" spans="3:13" x14ac:dyDescent="0.3">
      <c r="E41" s="5" t="s">
        <v>4</v>
      </c>
      <c r="F41" s="5">
        <f t="shared" ref="F41:K41" si="5">(1/6*ABS((F$36-F28)/(F$34-F$35)))^$D$40</f>
        <v>5.9537418076512716E-3</v>
      </c>
      <c r="G41" s="5">
        <f t="shared" si="5"/>
        <v>2.7777777777777776E-2</v>
      </c>
      <c r="H41" s="5">
        <f t="shared" si="5"/>
        <v>0</v>
      </c>
      <c r="I41" s="5">
        <f t="shared" si="5"/>
        <v>2.7777777777777776E-2</v>
      </c>
      <c r="J41" s="5">
        <f t="shared" si="5"/>
        <v>0</v>
      </c>
      <c r="K41" s="5">
        <f t="shared" si="5"/>
        <v>2.7777777777777776E-2</v>
      </c>
      <c r="L41" s="7">
        <f t="shared" ref="L41:L45" si="6">(SUM(F41:K41))^(1/$D$40)</f>
        <v>0.29880942947133482</v>
      </c>
    </row>
    <row r="42" spans="3:13" x14ac:dyDescent="0.3">
      <c r="E42" s="5" t="s">
        <v>5</v>
      </c>
      <c r="F42" s="5">
        <f t="shared" ref="F42:K42" si="7">(1/6*ABS((F$36-F29)/(F$34-F$35)))^$D$40</f>
        <v>1.761354976375552E-2</v>
      </c>
      <c r="G42" s="5">
        <f t="shared" si="7"/>
        <v>2.4930747922437671E-2</v>
      </c>
      <c r="H42" s="5">
        <f t="shared" si="7"/>
        <v>1.736111111111111E-3</v>
      </c>
      <c r="I42" s="5">
        <f t="shared" si="7"/>
        <v>1.2668428252843842E-2</v>
      </c>
      <c r="J42" s="5">
        <f t="shared" si="7"/>
        <v>5.1020408163265302E-3</v>
      </c>
      <c r="K42" s="5">
        <f t="shared" si="7"/>
        <v>3.0864197530864196E-3</v>
      </c>
      <c r="L42" s="7">
        <f t="shared" si="6"/>
        <v>0.25522009642573429</v>
      </c>
    </row>
    <row r="43" spans="3:13" x14ac:dyDescent="0.3">
      <c r="E43" s="5" t="s">
        <v>6</v>
      </c>
      <c r="F43" s="5">
        <f t="shared" ref="F43:K43" si="8">(1/6*ABS((F$36-F30)/(F$34-F$35)))^$D$40</f>
        <v>0</v>
      </c>
      <c r="G43" s="5">
        <f t="shared" si="8"/>
        <v>4.9245921822099106E-3</v>
      </c>
      <c r="H43" s="5">
        <f t="shared" si="8"/>
        <v>2.7777777777777776E-2</v>
      </c>
      <c r="I43" s="5">
        <f t="shared" si="8"/>
        <v>1.4172335600907028E-2</v>
      </c>
      <c r="J43" s="5">
        <f t="shared" si="8"/>
        <v>2.0408163265306121E-2</v>
      </c>
      <c r="K43" s="5">
        <f t="shared" si="8"/>
        <v>0</v>
      </c>
      <c r="L43" s="7">
        <f t="shared" si="6"/>
        <v>0.25938941540895771</v>
      </c>
    </row>
    <row r="44" spans="3:13" x14ac:dyDescent="0.3">
      <c r="E44" s="5" t="s">
        <v>7</v>
      </c>
      <c r="F44" s="5">
        <f t="shared" ref="F44:K44" si="9">(1/6*ABS((F$36-F31)/(F$34-F$35)))^$D$40</f>
        <v>1.3717421124828531E-3</v>
      </c>
      <c r="G44" s="5">
        <f t="shared" si="9"/>
        <v>1.1080332409972297E-2</v>
      </c>
      <c r="H44" s="5">
        <f t="shared" si="9"/>
        <v>6.9444444444444441E-3</v>
      </c>
      <c r="I44" s="5">
        <f t="shared" si="9"/>
        <v>0</v>
      </c>
      <c r="J44" s="5">
        <f t="shared" si="9"/>
        <v>2.2675736961451243E-3</v>
      </c>
      <c r="K44" s="5">
        <f t="shared" si="9"/>
        <v>1.3717421124828531E-3</v>
      </c>
      <c r="L44" s="7">
        <f t="shared" si="6"/>
        <v>0.15177560665511297</v>
      </c>
    </row>
    <row r="45" spans="3:13" x14ac:dyDescent="0.3">
      <c r="E45" s="5" t="s">
        <v>8</v>
      </c>
      <c r="F45" s="5">
        <f t="shared" ref="F45:K45" si="10">(1/6*ABS((F$36-F32)/(F$34-F$35)))^$D$40</f>
        <v>2.7777777777777776E-2</v>
      </c>
      <c r="G45" s="5">
        <f t="shared" si="10"/>
        <v>0</v>
      </c>
      <c r="H45" s="5">
        <f t="shared" si="10"/>
        <v>1.0850694444444442E-2</v>
      </c>
      <c r="I45" s="5">
        <f t="shared" si="10"/>
        <v>1.1993778227544466E-3</v>
      </c>
      <c r="J45" s="5">
        <f t="shared" si="10"/>
        <v>9.0702947845804974E-3</v>
      </c>
      <c r="K45" s="5">
        <f t="shared" si="10"/>
        <v>5.4869684499314125E-3</v>
      </c>
      <c r="L45" s="7">
        <f t="shared" si="6"/>
        <v>0.23320616046641773</v>
      </c>
    </row>
    <row r="46" spans="3:13" x14ac:dyDescent="0.3">
      <c r="L46" s="2"/>
    </row>
    <row r="47" spans="3:13" ht="87" customHeight="1" x14ac:dyDescent="0.3">
      <c r="L47" s="12" t="s">
        <v>21</v>
      </c>
      <c r="M47" s="8" t="s">
        <v>19</v>
      </c>
    </row>
    <row r="48" spans="3:13" x14ac:dyDescent="0.3">
      <c r="C48" s="4" t="s">
        <v>16</v>
      </c>
      <c r="D48" s="4">
        <v>2</v>
      </c>
      <c r="E48" s="5" t="s">
        <v>3</v>
      </c>
      <c r="F48" s="5">
        <f>(1/6*ABS((F27-F$35)/(F$34-F$35)))^$D$40</f>
        <v>1.8670934308794389E-3</v>
      </c>
      <c r="G48" s="5">
        <f t="shared" ref="G48:K48" si="11">(1/6*ABS((G27-G$35)/(G$34-G$35)))^$D$40</f>
        <v>1.9698368728839642E-2</v>
      </c>
      <c r="H48" s="5">
        <f t="shared" si="11"/>
        <v>6.9444444444444441E-3</v>
      </c>
      <c r="I48" s="5">
        <f t="shared" si="11"/>
        <v>8.6626937276287896E-3</v>
      </c>
      <c r="J48" s="5">
        <f t="shared" si="11"/>
        <v>0</v>
      </c>
      <c r="K48" s="5">
        <f t="shared" si="11"/>
        <v>5.4869684499314125E-3</v>
      </c>
      <c r="L48" s="9">
        <f>(SUM(F48:K48))^(1/$D$40)</f>
        <v>0.20654192983925498</v>
      </c>
      <c r="M48" s="11">
        <f>L48/(L48+L40)</f>
        <v>0.44822757313668382</v>
      </c>
    </row>
    <row r="49" spans="4:13" x14ac:dyDescent="0.3">
      <c r="E49" s="5" t="s">
        <v>4</v>
      </c>
      <c r="F49" s="5">
        <f t="shared" ref="F49:K49" si="12">(1/6*ABS((F28-F$35)/(F$34-F$35)))^$D$40</f>
        <v>8.0113549763755534E-3</v>
      </c>
      <c r="G49" s="5">
        <f t="shared" si="12"/>
        <v>0</v>
      </c>
      <c r="H49" s="5">
        <f t="shared" si="12"/>
        <v>2.7777777777777776E-2</v>
      </c>
      <c r="I49" s="5">
        <f t="shared" si="12"/>
        <v>0</v>
      </c>
      <c r="J49" s="5">
        <f t="shared" si="12"/>
        <v>2.7777777777777776E-2</v>
      </c>
      <c r="K49" s="5">
        <f t="shared" si="12"/>
        <v>0</v>
      </c>
      <c r="L49" s="9">
        <f t="shared" ref="L49:L53" si="13">(SUM(F49:K49))^(1/$D$40)</f>
        <v>0.25212479158530032</v>
      </c>
      <c r="M49" s="11">
        <f t="shared" ref="M49:M53" si="14">L49/(L49+L41)</f>
        <v>0.45763138674114473</v>
      </c>
    </row>
    <row r="50" spans="4:13" x14ac:dyDescent="0.3">
      <c r="E50" s="5" t="s">
        <v>5</v>
      </c>
      <c r="F50" s="5">
        <f t="shared" ref="F50:K50" si="15">(1/6*ABS((F29-F$35)/(F$34-F$35)))^$D$40</f>
        <v>1.1526444139612862E-3</v>
      </c>
      <c r="G50" s="5">
        <f t="shared" si="15"/>
        <v>7.6946752847029852E-5</v>
      </c>
      <c r="H50" s="5">
        <f t="shared" si="15"/>
        <v>1.5625E-2</v>
      </c>
      <c r="I50" s="5">
        <f t="shared" si="15"/>
        <v>2.9281685125840955E-3</v>
      </c>
      <c r="J50" s="5">
        <f t="shared" si="15"/>
        <v>9.0702947845804974E-3</v>
      </c>
      <c r="K50" s="5">
        <f t="shared" si="15"/>
        <v>1.2345679012345678E-2</v>
      </c>
      <c r="L50" s="9">
        <f t="shared" si="13"/>
        <v>0.20297471142070528</v>
      </c>
      <c r="M50" s="11">
        <f t="shared" si="14"/>
        <v>0.44298780332039617</v>
      </c>
    </row>
    <row r="51" spans="4:13" x14ac:dyDescent="0.3">
      <c r="E51" s="5" t="s">
        <v>6</v>
      </c>
      <c r="F51" s="5">
        <f t="shared" ref="F51:K51" si="16">(1/6*ABS((F30-F$35)/(F$34-F$35)))^$D$40</f>
        <v>2.7777777777777776E-2</v>
      </c>
      <c r="G51" s="5">
        <f t="shared" si="16"/>
        <v>9.3105570944906121E-3</v>
      </c>
      <c r="H51" s="5">
        <f t="shared" si="16"/>
        <v>0</v>
      </c>
      <c r="I51" s="5">
        <f t="shared" si="16"/>
        <v>2.267573696145123E-3</v>
      </c>
      <c r="J51" s="5">
        <f t="shared" si="16"/>
        <v>5.6689342403628109E-4</v>
      </c>
      <c r="K51" s="5">
        <f t="shared" si="16"/>
        <v>2.7777777777777776E-2</v>
      </c>
      <c r="L51" s="9">
        <f t="shared" si="13"/>
        <v>0.26019335074176581</v>
      </c>
      <c r="M51" s="11">
        <f t="shared" si="14"/>
        <v>0.50077363548714671</v>
      </c>
    </row>
    <row r="52" spans="4:13" x14ac:dyDescent="0.3">
      <c r="D52" s="3"/>
      <c r="E52" s="6" t="s">
        <v>7</v>
      </c>
      <c r="F52" s="6">
        <f t="shared" ref="F52:K52" si="17">(1/6*ABS((F31-F$35)/(F$34-F$35)))^$D$40</f>
        <v>1.680384087791495E-2</v>
      </c>
      <c r="G52" s="6">
        <f t="shared" si="17"/>
        <v>3.7703908895044625E-3</v>
      </c>
      <c r="H52" s="6">
        <f t="shared" si="17"/>
        <v>6.9444444444444441E-3</v>
      </c>
      <c r="I52" s="6">
        <f t="shared" si="17"/>
        <v>2.7777777777777776E-2</v>
      </c>
      <c r="J52" s="6">
        <f t="shared" si="17"/>
        <v>1.4172335600907028E-2</v>
      </c>
      <c r="K52" s="6">
        <f t="shared" si="17"/>
        <v>1.680384087791495E-2</v>
      </c>
      <c r="L52" s="10">
        <f t="shared" si="13"/>
        <v>0.29372202925293772</v>
      </c>
      <c r="M52" s="11">
        <f t="shared" si="14"/>
        <v>0.65931220634706356</v>
      </c>
    </row>
    <row r="53" spans="4:13" x14ac:dyDescent="0.3">
      <c r="E53" s="5" t="s">
        <v>8</v>
      </c>
      <c r="F53" s="5">
        <f t="shared" ref="F53:K53" si="18">(1/6*ABS((F32-F$35)/(F$34-F$35)))^$D$40</f>
        <v>0</v>
      </c>
      <c r="G53" s="5">
        <f t="shared" si="18"/>
        <v>2.7777777777777776E-2</v>
      </c>
      <c r="H53" s="5">
        <f t="shared" si="18"/>
        <v>3.90625E-3</v>
      </c>
      <c r="I53" s="5">
        <f t="shared" si="18"/>
        <v>1.7433144056520678E-2</v>
      </c>
      <c r="J53" s="5">
        <f t="shared" si="18"/>
        <v>5.1020408163265302E-3</v>
      </c>
      <c r="K53" s="5">
        <f t="shared" si="18"/>
        <v>8.5733882030178312E-3</v>
      </c>
      <c r="L53" s="8">
        <f t="shared" si="13"/>
        <v>0.25058451838380363</v>
      </c>
      <c r="M53" s="4">
        <f t="shared" si="14"/>
        <v>0.51796061672652249</v>
      </c>
    </row>
    <row r="55" spans="4:13" x14ac:dyDescent="0.3">
      <c r="L55" s="2"/>
    </row>
    <row r="56" spans="4:13" x14ac:dyDescent="0.3">
      <c r="L56" s="2"/>
    </row>
    <row r="57" spans="4:13" x14ac:dyDescent="0.3">
      <c r="L57" s="2"/>
    </row>
    <row r="62" spans="4:13" x14ac:dyDescent="0.3">
      <c r="L62" s="3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6" r:id="rId4">
          <objectPr defaultSize="0" autoPict="0" r:id="rId5">
            <anchor moveWithCells="1" sizeWithCells="1">
              <from>
                <xdr:col>1</xdr:col>
                <xdr:colOff>601980</xdr:colOff>
                <xdr:row>46</xdr:row>
                <xdr:rowOff>160020</xdr:rowOff>
              </from>
              <to>
                <xdr:col>10</xdr:col>
                <xdr:colOff>7620</xdr:colOff>
                <xdr:row>46</xdr:row>
                <xdr:rowOff>937260</xdr:rowOff>
              </to>
            </anchor>
          </objectPr>
        </oleObject>
      </mc:Choice>
      <mc:Fallback>
        <oleObject progId="Equation.DSMT4" shapeId="1026" r:id="rId4"/>
      </mc:Fallback>
    </mc:AlternateContent>
    <mc:AlternateContent xmlns:mc="http://schemas.openxmlformats.org/markup-compatibility/2006">
      <mc:Choice Requires="x14">
        <oleObject progId="Equation.DSMT4" shapeId="1027" r:id="rId6">
          <objectPr defaultSize="0" autoPict="0" r:id="rId7">
            <anchor moveWithCells="1" sizeWithCells="1">
              <from>
                <xdr:col>4</xdr:col>
                <xdr:colOff>0</xdr:colOff>
                <xdr:row>38</xdr:row>
                <xdr:rowOff>0</xdr:rowOff>
              </from>
              <to>
                <xdr:col>10</xdr:col>
                <xdr:colOff>342900</xdr:colOff>
                <xdr:row>38</xdr:row>
                <xdr:rowOff>632460</xdr:rowOff>
              </to>
            </anchor>
          </objectPr>
        </oleObject>
      </mc:Choice>
      <mc:Fallback>
        <oleObject progId="Equation.DSMT4" shapeId="1027" r:id="rId6"/>
      </mc:Fallback>
    </mc:AlternateContent>
    <mc:AlternateContent xmlns:mc="http://schemas.openxmlformats.org/markup-compatibility/2006">
      <mc:Choice Requires="x14">
        <oleObject progId="Equation.DSMT4" shapeId="1028" r:id="rId8">
          <objectPr defaultSize="0" autoPict="0" r:id="rId9">
            <anchor moveWithCells="1" sizeWithCells="1">
              <from>
                <xdr:col>8</xdr:col>
                <xdr:colOff>297180</xdr:colOff>
                <xdr:row>53</xdr:row>
                <xdr:rowOff>99060</xdr:rowOff>
              </from>
              <to>
                <xdr:col>16</xdr:col>
                <xdr:colOff>304800</xdr:colOff>
                <xdr:row>57</xdr:row>
                <xdr:rowOff>144780</xdr:rowOff>
              </to>
            </anchor>
          </objectPr>
        </oleObject>
      </mc:Choice>
      <mc:Fallback>
        <oleObject progId="Equation.DSMT4" shapeId="1028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</dc:creator>
  <cp:lastModifiedBy>Michail Spiliotis</cp:lastModifiedBy>
  <dcterms:created xsi:type="dcterms:W3CDTF">2021-11-18T12:09:37Z</dcterms:created>
  <dcterms:modified xsi:type="dcterms:W3CDTF">2026-02-12T18:23:47Z</dcterms:modified>
</cp:coreProperties>
</file>