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22980" windowHeight="9288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L58" i="1" l="1"/>
  <c r="L59" i="1"/>
  <c r="L60" i="1"/>
  <c r="L61" i="1"/>
  <c r="L62" i="1"/>
  <c r="L57" i="1"/>
  <c r="G37" i="1"/>
  <c r="H37" i="1"/>
  <c r="I37" i="1"/>
  <c r="J37" i="1"/>
  <c r="K37" i="1"/>
  <c r="F37" i="1"/>
  <c r="J36" i="1"/>
  <c r="J51" i="1" s="1"/>
  <c r="F36" i="1"/>
  <c r="F49" i="1" s="1"/>
  <c r="G35" i="1"/>
  <c r="H35" i="1"/>
  <c r="I35" i="1"/>
  <c r="J35" i="1"/>
  <c r="K35" i="1"/>
  <c r="F35" i="1"/>
  <c r="G34" i="1"/>
  <c r="G36" i="1" s="1"/>
  <c r="H34" i="1"/>
  <c r="H36" i="1" s="1"/>
  <c r="I34" i="1"/>
  <c r="I36" i="1" s="1"/>
  <c r="J34" i="1"/>
  <c r="K34" i="1"/>
  <c r="K36" i="1" s="1"/>
  <c r="F34" i="1"/>
  <c r="K48" i="1" l="1"/>
  <c r="K50" i="1"/>
  <c r="K44" i="1"/>
  <c r="K41" i="1"/>
  <c r="K42" i="1"/>
  <c r="K49" i="1"/>
  <c r="K53" i="1"/>
  <c r="K39" i="1"/>
  <c r="K51" i="1"/>
  <c r="K43" i="1"/>
  <c r="K52" i="1"/>
  <c r="K40" i="1"/>
  <c r="I48" i="1"/>
  <c r="I41" i="1"/>
  <c r="I49" i="1"/>
  <c r="I53" i="1"/>
  <c r="I39" i="1"/>
  <c r="I43" i="1"/>
  <c r="I52" i="1"/>
  <c r="I40" i="1"/>
  <c r="I44" i="1"/>
  <c r="I51" i="1"/>
  <c r="I42" i="1"/>
  <c r="I50" i="1"/>
  <c r="H50" i="1"/>
  <c r="H44" i="1"/>
  <c r="H49" i="1"/>
  <c r="H53" i="1"/>
  <c r="H39" i="1"/>
  <c r="H43" i="1"/>
  <c r="H52" i="1"/>
  <c r="H40" i="1"/>
  <c r="H41" i="1"/>
  <c r="H51" i="1"/>
  <c r="H42" i="1"/>
  <c r="H48" i="1"/>
  <c r="G41" i="1"/>
  <c r="G49" i="1"/>
  <c r="G43" i="1"/>
  <c r="G52" i="1"/>
  <c r="G51" i="1"/>
  <c r="G40" i="1"/>
  <c r="G42" i="1"/>
  <c r="G48" i="1"/>
  <c r="G39" i="1"/>
  <c r="G53" i="1"/>
  <c r="G50" i="1"/>
  <c r="G44" i="1"/>
  <c r="F40" i="1"/>
  <c r="J40" i="1"/>
  <c r="J52" i="1"/>
  <c r="F50" i="1"/>
  <c r="F42" i="1"/>
  <c r="J43" i="1"/>
  <c r="J48" i="1"/>
  <c r="J39" i="1"/>
  <c r="L39" i="1" s="1"/>
  <c r="F39" i="1"/>
  <c r="J53" i="1"/>
  <c r="F51" i="1"/>
  <c r="J49" i="1"/>
  <c r="L49" i="1" s="1"/>
  <c r="J41" i="1"/>
  <c r="F44" i="1"/>
  <c r="F48" i="1"/>
  <c r="J44" i="1"/>
  <c r="F43" i="1"/>
  <c r="F52" i="1"/>
  <c r="L52" i="1" s="1"/>
  <c r="J50" i="1"/>
  <c r="J42" i="1"/>
  <c r="F41" i="1"/>
  <c r="L41" i="1" s="1"/>
  <c r="F53" i="1"/>
  <c r="L43" i="1"/>
  <c r="L42" i="1" l="1"/>
  <c r="L44" i="1"/>
  <c r="L40" i="1"/>
  <c r="L48" i="1"/>
  <c r="L53" i="1"/>
  <c r="L50" i="1"/>
  <c r="L51" i="1"/>
  <c r="L46" i="1"/>
  <c r="L45" i="1"/>
  <c r="L55" i="1" l="1"/>
  <c r="L54" i="1"/>
</calcChain>
</file>

<file path=xl/sharedStrings.xml><?xml version="1.0" encoding="utf-8"?>
<sst xmlns="http://schemas.openxmlformats.org/spreadsheetml/2006/main" count="41" uniqueCount="23">
  <si>
    <t>M</t>
  </si>
  <si>
    <t>m</t>
  </si>
  <si>
    <t>f*</t>
  </si>
  <si>
    <t>A1</t>
  </si>
  <si>
    <t>A2</t>
  </si>
  <si>
    <t>A3</t>
  </si>
  <si>
    <t>A4</t>
  </si>
  <si>
    <t>A5</t>
  </si>
  <si>
    <t>A6</t>
  </si>
  <si>
    <t>C1</t>
  </si>
  <si>
    <t>C2</t>
  </si>
  <si>
    <t>C3</t>
  </si>
  <si>
    <t>C4</t>
  </si>
  <si>
    <t>C5</t>
  </si>
  <si>
    <t>C6</t>
  </si>
  <si>
    <t>W</t>
  </si>
  <si>
    <t>s</t>
  </si>
  <si>
    <t>R</t>
  </si>
  <si>
    <t>s*</t>
  </si>
  <si>
    <t>s-</t>
  </si>
  <si>
    <t>R*</t>
  </si>
  <si>
    <t>R-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</si>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</sst>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0" xfId="0" applyFill="1"/>
    <xf numFmtId="0" fontId="1" fillId="2" borderId="0" xfId="0" applyFont="1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16</xdr:col>
      <xdr:colOff>537417</xdr:colOff>
      <xdr:row>21</xdr:row>
      <xdr:rowOff>129525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65760"/>
          <a:ext cx="9071817" cy="3604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152400</xdr:colOff>
      <xdr:row>44</xdr:row>
      <xdr:rowOff>84715</xdr:rowOff>
    </xdr:from>
    <xdr:to>
      <xdr:col>19</xdr:col>
      <xdr:colOff>275733</xdr:colOff>
      <xdr:row>62</xdr:row>
      <xdr:rowOff>76200</xdr:rowOff>
    </xdr:to>
    <xdr:pic>
      <xdr:nvPicPr>
        <xdr:cNvPr id="3" name="Εικόνα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786" t="18912" r="23753" b="-2739"/>
        <a:stretch/>
      </xdr:blipFill>
      <xdr:spPr>
        <a:xfrm>
          <a:off x="7467600" y="8079853"/>
          <a:ext cx="4390533" cy="3262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L62"/>
  <sheetViews>
    <sheetView tabSelected="1" topLeftCell="B22" zoomScale="130" zoomScaleNormal="130" workbookViewId="0">
      <selection activeCell="F48" sqref="F48"/>
    </sheetView>
  </sheetViews>
  <sheetFormatPr defaultRowHeight="14.4" x14ac:dyDescent="0.3"/>
  <sheetData>
    <row r="26" spans="5:11" x14ac:dyDescent="0.3">
      <c r="F26" t="s">
        <v>9</v>
      </c>
      <c r="G26" t="s">
        <v>10</v>
      </c>
      <c r="H26" t="s">
        <v>11</v>
      </c>
      <c r="I26" t="s">
        <v>12</v>
      </c>
      <c r="J26" t="s">
        <v>13</v>
      </c>
      <c r="K26" t="s">
        <v>14</v>
      </c>
    </row>
    <row r="27" spans="5:11" x14ac:dyDescent="0.3">
      <c r="E27" t="s">
        <v>3</v>
      </c>
      <c r="F27">
        <v>-80</v>
      </c>
      <c r="G27">
        <v>90</v>
      </c>
      <c r="H27">
        <v>-6</v>
      </c>
      <c r="I27">
        <v>-5.4</v>
      </c>
      <c r="J27">
        <v>-8</v>
      </c>
      <c r="K27">
        <v>5</v>
      </c>
    </row>
    <row r="28" spans="5:11" x14ac:dyDescent="0.3">
      <c r="E28" t="s">
        <v>4</v>
      </c>
      <c r="F28">
        <v>-65</v>
      </c>
      <c r="G28">
        <v>58</v>
      </c>
      <c r="H28">
        <v>-2</v>
      </c>
      <c r="I28">
        <v>-9.6999999999999993</v>
      </c>
      <c r="J28">
        <v>-1</v>
      </c>
      <c r="K28">
        <v>1</v>
      </c>
    </row>
    <row r="29" spans="5:11" x14ac:dyDescent="0.3">
      <c r="E29" t="s">
        <v>5</v>
      </c>
      <c r="F29">
        <v>-83</v>
      </c>
      <c r="G29">
        <v>60</v>
      </c>
      <c r="H29">
        <v>-4</v>
      </c>
      <c r="I29">
        <v>-7.2</v>
      </c>
      <c r="J29">
        <v>-4</v>
      </c>
      <c r="K29">
        <v>7</v>
      </c>
    </row>
    <row r="30" spans="5:11" x14ac:dyDescent="0.3">
      <c r="E30" t="s">
        <v>6</v>
      </c>
      <c r="F30">
        <v>-40</v>
      </c>
      <c r="G30">
        <v>80</v>
      </c>
      <c r="H30">
        <v>-10</v>
      </c>
      <c r="I30">
        <v>-7.5</v>
      </c>
      <c r="J30">
        <v>-7</v>
      </c>
      <c r="K30">
        <v>10</v>
      </c>
    </row>
    <row r="31" spans="5:11" x14ac:dyDescent="0.3">
      <c r="E31" t="s">
        <v>7</v>
      </c>
      <c r="F31">
        <v>-52</v>
      </c>
      <c r="G31">
        <v>72</v>
      </c>
      <c r="H31">
        <v>-6</v>
      </c>
      <c r="I31">
        <v>-2</v>
      </c>
      <c r="J31">
        <v>-3</v>
      </c>
      <c r="K31">
        <v>8</v>
      </c>
    </row>
    <row r="32" spans="5:11" x14ac:dyDescent="0.3">
      <c r="E32" t="s">
        <v>8</v>
      </c>
      <c r="F32">
        <v>-94</v>
      </c>
      <c r="G32">
        <v>96</v>
      </c>
      <c r="H32">
        <v>-7</v>
      </c>
      <c r="I32">
        <v>-3.6</v>
      </c>
      <c r="J32">
        <v>-5</v>
      </c>
      <c r="K32">
        <v>6</v>
      </c>
    </row>
    <row r="34" spans="5:12" x14ac:dyDescent="0.3">
      <c r="E34" t="s">
        <v>0</v>
      </c>
      <c r="F34">
        <f>MAX(F27:F32)</f>
        <v>-40</v>
      </c>
      <c r="G34">
        <f t="shared" ref="G34:K34" si="0">MAX(G27:G32)</f>
        <v>96</v>
      </c>
      <c r="H34">
        <f t="shared" si="0"/>
        <v>-2</v>
      </c>
      <c r="I34">
        <f t="shared" si="0"/>
        <v>-2</v>
      </c>
      <c r="J34">
        <f t="shared" si="0"/>
        <v>-1</v>
      </c>
      <c r="K34">
        <f t="shared" si="0"/>
        <v>10</v>
      </c>
    </row>
    <row r="35" spans="5:12" x14ac:dyDescent="0.3">
      <c r="E35" t="s">
        <v>1</v>
      </c>
      <c r="F35">
        <f>MIN(F27:F32)</f>
        <v>-94</v>
      </c>
      <c r="G35">
        <f t="shared" ref="G35:K35" si="1">MIN(G27:G32)</f>
        <v>58</v>
      </c>
      <c r="H35">
        <f t="shared" si="1"/>
        <v>-10</v>
      </c>
      <c r="I35">
        <f t="shared" si="1"/>
        <v>-9.6999999999999993</v>
      </c>
      <c r="J35">
        <f t="shared" si="1"/>
        <v>-8</v>
      </c>
      <c r="K35">
        <f t="shared" si="1"/>
        <v>1</v>
      </c>
    </row>
    <row r="36" spans="5:12" x14ac:dyDescent="0.3">
      <c r="E36" t="s">
        <v>2</v>
      </c>
      <c r="F36">
        <f>F34</f>
        <v>-40</v>
      </c>
      <c r="G36">
        <f t="shared" ref="G36:K36" si="2">G34</f>
        <v>96</v>
      </c>
      <c r="H36">
        <f t="shared" si="2"/>
        <v>-2</v>
      </c>
      <c r="I36">
        <f t="shared" si="2"/>
        <v>-2</v>
      </c>
      <c r="J36">
        <f t="shared" si="2"/>
        <v>-1</v>
      </c>
      <c r="K36">
        <f t="shared" si="2"/>
        <v>10</v>
      </c>
    </row>
    <row r="37" spans="5:12" x14ac:dyDescent="0.3">
      <c r="E37" s="1" t="s">
        <v>15</v>
      </c>
      <c r="F37" s="1">
        <f>1/6</f>
        <v>0.16666666666666666</v>
      </c>
      <c r="G37" s="1">
        <f t="shared" ref="G37:K37" si="3">1/6</f>
        <v>0.16666666666666666</v>
      </c>
      <c r="H37" s="1">
        <f t="shared" si="3"/>
        <v>0.16666666666666666</v>
      </c>
      <c r="I37" s="1">
        <f t="shared" si="3"/>
        <v>0.16666666666666666</v>
      </c>
      <c r="J37" s="1">
        <f t="shared" si="3"/>
        <v>0.16666666666666666</v>
      </c>
      <c r="K37" s="1">
        <f t="shared" si="3"/>
        <v>0.16666666666666666</v>
      </c>
    </row>
    <row r="38" spans="5:12" x14ac:dyDescent="0.3">
      <c r="L38" t="s">
        <v>16</v>
      </c>
    </row>
    <row r="39" spans="5:12" x14ac:dyDescent="0.3">
      <c r="E39" t="s">
        <v>3</v>
      </c>
      <c r="F39">
        <f>ABS((F$36-F27)/(F$34-F$35))</f>
        <v>0.7407407407407407</v>
      </c>
      <c r="G39">
        <f>ABS((G36-G27)/(G$34-G$35))</f>
        <v>0.15789473684210525</v>
      </c>
      <c r="H39">
        <f t="shared" ref="H39:K39" si="4">ABS((H$36-H27)/(H$34-H$35))</f>
        <v>0.5</v>
      </c>
      <c r="I39">
        <f t="shared" si="4"/>
        <v>0.44155844155844165</v>
      </c>
      <c r="J39">
        <f t="shared" si="4"/>
        <v>1</v>
      </c>
      <c r="K39">
        <f t="shared" si="4"/>
        <v>0.55555555555555558</v>
      </c>
      <c r="L39" s="2">
        <f>F39*F$37+G39*G$37+H39*H$37+I39*I$37+J39*J$37+K39*K$37</f>
        <v>0.56595824578280718</v>
      </c>
    </row>
    <row r="40" spans="5:12" x14ac:dyDescent="0.3">
      <c r="E40" t="s">
        <v>4</v>
      </c>
      <c r="F40">
        <f t="shared" ref="F40:F44" si="5">ABS((F$36-F28)/(F$34-F$35))</f>
        <v>0.46296296296296297</v>
      </c>
      <c r="G40">
        <f>ABS((G$36-G28)/(G$34-G$35))</f>
        <v>1</v>
      </c>
      <c r="H40">
        <f t="shared" ref="H40:K40" si="6">ABS((H$36-H28)/(H$34-H$35))</f>
        <v>0</v>
      </c>
      <c r="I40">
        <f t="shared" si="6"/>
        <v>1</v>
      </c>
      <c r="J40">
        <f t="shared" si="6"/>
        <v>0</v>
      </c>
      <c r="K40">
        <f t="shared" si="6"/>
        <v>1</v>
      </c>
      <c r="L40" s="2">
        <f t="shared" ref="L40:L44" si="7">F40*F$37+G40*G$37+H40*H$37+I40*I$37+J40*J$37+K40*K$37</f>
        <v>0.57716049382716039</v>
      </c>
    </row>
    <row r="41" spans="5:12" x14ac:dyDescent="0.3">
      <c r="E41" t="s">
        <v>5</v>
      </c>
      <c r="F41">
        <f t="shared" si="5"/>
        <v>0.79629629629629628</v>
      </c>
      <c r="G41">
        <f t="shared" ref="G41:K41" si="8">ABS((G$36-G29)/(G$34-G$35))</f>
        <v>0.94736842105263153</v>
      </c>
      <c r="H41">
        <f t="shared" si="8"/>
        <v>0.25</v>
      </c>
      <c r="I41">
        <f t="shared" si="8"/>
        <v>0.67532467532467544</v>
      </c>
      <c r="J41">
        <f t="shared" si="8"/>
        <v>0.42857142857142855</v>
      </c>
      <c r="K41">
        <f t="shared" si="8"/>
        <v>0.33333333333333331</v>
      </c>
      <c r="L41" s="2">
        <f t="shared" si="7"/>
        <v>0.57181569242972752</v>
      </c>
    </row>
    <row r="42" spans="5:12" x14ac:dyDescent="0.3">
      <c r="E42" t="s">
        <v>6</v>
      </c>
      <c r="F42">
        <f t="shared" si="5"/>
        <v>0</v>
      </c>
      <c r="G42">
        <f t="shared" ref="G42:K42" si="9">ABS((G$36-G30)/(G$34-G$35))</f>
        <v>0.42105263157894735</v>
      </c>
      <c r="H42">
        <f t="shared" si="9"/>
        <v>1</v>
      </c>
      <c r="I42">
        <f t="shared" si="9"/>
        <v>0.7142857142857143</v>
      </c>
      <c r="J42">
        <f t="shared" si="9"/>
        <v>0.8571428571428571</v>
      </c>
      <c r="K42">
        <f t="shared" si="9"/>
        <v>0</v>
      </c>
      <c r="L42" s="2">
        <f t="shared" si="7"/>
        <v>0.49874686716791977</v>
      </c>
    </row>
    <row r="43" spans="5:12" x14ac:dyDescent="0.3">
      <c r="E43" t="s">
        <v>7</v>
      </c>
      <c r="F43">
        <f t="shared" si="5"/>
        <v>0.22222222222222221</v>
      </c>
      <c r="G43">
        <f t="shared" ref="G43:K43" si="10">ABS((G$36-G31)/(G$34-G$35))</f>
        <v>0.63157894736842102</v>
      </c>
      <c r="H43">
        <f t="shared" si="10"/>
        <v>0.5</v>
      </c>
      <c r="I43">
        <f t="shared" si="10"/>
        <v>0</v>
      </c>
      <c r="J43">
        <f t="shared" si="10"/>
        <v>0.2857142857142857</v>
      </c>
      <c r="K43">
        <f t="shared" si="10"/>
        <v>0.22222222222222221</v>
      </c>
      <c r="L43" s="4">
        <f t="shared" si="7"/>
        <v>0.31028961292119184</v>
      </c>
    </row>
    <row r="44" spans="5:12" x14ac:dyDescent="0.3">
      <c r="E44" t="s">
        <v>8</v>
      </c>
      <c r="F44">
        <f t="shared" si="5"/>
        <v>1</v>
      </c>
      <c r="G44">
        <f t="shared" ref="G44:K44" si="11">ABS((G$36-G32)/(G$34-G$35))</f>
        <v>0</v>
      </c>
      <c r="H44">
        <f t="shared" si="11"/>
        <v>0.625</v>
      </c>
      <c r="I44">
        <f t="shared" si="11"/>
        <v>0.20779220779220783</v>
      </c>
      <c r="J44">
        <f t="shared" si="11"/>
        <v>0.5714285714285714</v>
      </c>
      <c r="K44">
        <f t="shared" si="11"/>
        <v>0.44444444444444442</v>
      </c>
      <c r="L44" s="2">
        <f t="shared" si="7"/>
        <v>0.47477753727753724</v>
      </c>
    </row>
    <row r="45" spans="5:12" x14ac:dyDescent="0.3">
      <c r="K45" t="s">
        <v>18</v>
      </c>
      <c r="L45" s="2">
        <f>MIN(L39:L44)</f>
        <v>0.31028961292119184</v>
      </c>
    </row>
    <row r="46" spans="5:12" x14ac:dyDescent="0.3">
      <c r="K46" t="s">
        <v>19</v>
      </c>
      <c r="L46" s="2">
        <f>MAX(L39:L44)</f>
        <v>0.57716049382716039</v>
      </c>
    </row>
    <row r="47" spans="5:12" x14ac:dyDescent="0.3">
      <c r="L47" t="s">
        <v>17</v>
      </c>
    </row>
    <row r="48" spans="5:12" x14ac:dyDescent="0.3">
      <c r="E48" t="s">
        <v>3</v>
      </c>
      <c r="F48">
        <f>ABS((F$36-F27)/(F$34-F$35))</f>
        <v>0.7407407407407407</v>
      </c>
      <c r="G48">
        <f t="shared" ref="G48:K48" si="12">ABS((G$36-G27)/(G$34-G$35))</f>
        <v>0.15789473684210525</v>
      </c>
      <c r="H48">
        <f t="shared" si="12"/>
        <v>0.5</v>
      </c>
      <c r="I48">
        <f t="shared" si="12"/>
        <v>0.44155844155844165</v>
      </c>
      <c r="J48">
        <f t="shared" si="12"/>
        <v>1</v>
      </c>
      <c r="K48">
        <f t="shared" si="12"/>
        <v>0.55555555555555558</v>
      </c>
      <c r="L48">
        <f>MAX(F48*F$37,G48*G$37,H48*H$37,I48*I$37,J48*J$37,K48*K$37)</f>
        <v>0.16666666666666666</v>
      </c>
    </row>
    <row r="49" spans="4:12" x14ac:dyDescent="0.3">
      <c r="E49" t="s">
        <v>4</v>
      </c>
      <c r="F49">
        <f t="shared" ref="F49:K49" si="13">ABS((F$36-F28)/(F$34-F$35))</f>
        <v>0.46296296296296297</v>
      </c>
      <c r="G49">
        <f t="shared" si="13"/>
        <v>1</v>
      </c>
      <c r="H49">
        <f t="shared" si="13"/>
        <v>0</v>
      </c>
      <c r="I49">
        <f t="shared" si="13"/>
        <v>1</v>
      </c>
      <c r="J49">
        <f t="shared" si="13"/>
        <v>0</v>
      </c>
      <c r="K49">
        <f t="shared" si="13"/>
        <v>1</v>
      </c>
      <c r="L49">
        <f t="shared" ref="L49:L53" si="14">MAX(F49*F$37,G49*G$37,H49*H$37,I49*I$37,J49*J$37,K49*K$37)</f>
        <v>0.16666666666666666</v>
      </c>
    </row>
    <row r="50" spans="4:12" x14ac:dyDescent="0.3">
      <c r="E50" t="s">
        <v>5</v>
      </c>
      <c r="F50">
        <f t="shared" ref="F50:K50" si="15">ABS((F$36-F29)/(F$34-F$35))</f>
        <v>0.79629629629629628</v>
      </c>
      <c r="G50">
        <f t="shared" si="15"/>
        <v>0.94736842105263153</v>
      </c>
      <c r="H50">
        <f t="shared" si="15"/>
        <v>0.25</v>
      </c>
      <c r="I50">
        <f t="shared" si="15"/>
        <v>0.67532467532467544</v>
      </c>
      <c r="J50">
        <f t="shared" si="15"/>
        <v>0.42857142857142855</v>
      </c>
      <c r="K50">
        <f t="shared" si="15"/>
        <v>0.33333333333333331</v>
      </c>
      <c r="L50">
        <f t="shared" si="14"/>
        <v>0.15789473684210525</v>
      </c>
    </row>
    <row r="51" spans="4:12" x14ac:dyDescent="0.3">
      <c r="E51" t="s">
        <v>6</v>
      </c>
      <c r="F51">
        <f t="shared" ref="F51:K51" si="16">ABS((F$36-F30)/(F$34-F$35))</f>
        <v>0</v>
      </c>
      <c r="G51">
        <f t="shared" si="16"/>
        <v>0.42105263157894735</v>
      </c>
      <c r="H51">
        <f t="shared" si="16"/>
        <v>1</v>
      </c>
      <c r="I51">
        <f t="shared" si="16"/>
        <v>0.7142857142857143</v>
      </c>
      <c r="J51">
        <f t="shared" si="16"/>
        <v>0.8571428571428571</v>
      </c>
      <c r="K51">
        <f t="shared" si="16"/>
        <v>0</v>
      </c>
      <c r="L51">
        <f t="shared" si="14"/>
        <v>0.16666666666666666</v>
      </c>
    </row>
    <row r="52" spans="4:12" x14ac:dyDescent="0.3">
      <c r="E52" t="s">
        <v>7</v>
      </c>
      <c r="F52">
        <f t="shared" ref="F52:K52" si="17">ABS((F$36-F31)/(F$34-F$35))</f>
        <v>0.22222222222222221</v>
      </c>
      <c r="G52">
        <f t="shared" si="17"/>
        <v>0.63157894736842102</v>
      </c>
      <c r="H52">
        <f t="shared" si="17"/>
        <v>0.5</v>
      </c>
      <c r="I52">
        <f t="shared" si="17"/>
        <v>0</v>
      </c>
      <c r="J52">
        <f t="shared" si="17"/>
        <v>0.2857142857142857</v>
      </c>
      <c r="K52">
        <f t="shared" si="17"/>
        <v>0.22222222222222221</v>
      </c>
      <c r="L52" s="3">
        <f t="shared" si="14"/>
        <v>0.10526315789473684</v>
      </c>
    </row>
    <row r="53" spans="4:12" x14ac:dyDescent="0.3">
      <c r="E53" t="s">
        <v>8</v>
      </c>
      <c r="F53">
        <f t="shared" ref="F53:K53" si="18">ABS((F$36-F32)/(F$34-F$35))</f>
        <v>1</v>
      </c>
      <c r="G53">
        <f t="shared" si="18"/>
        <v>0</v>
      </c>
      <c r="H53">
        <f t="shared" si="18"/>
        <v>0.625</v>
      </c>
      <c r="I53">
        <f t="shared" si="18"/>
        <v>0.20779220779220783</v>
      </c>
      <c r="J53">
        <f t="shared" si="18"/>
        <v>0.5714285714285714</v>
      </c>
      <c r="K53">
        <f t="shared" si="18"/>
        <v>0.44444444444444442</v>
      </c>
      <c r="L53">
        <f t="shared" si="14"/>
        <v>0.16666666666666666</v>
      </c>
    </row>
    <row r="54" spans="4:12" x14ac:dyDescent="0.3">
      <c r="K54" t="s">
        <v>20</v>
      </c>
      <c r="L54" s="2">
        <f>MIN(L48:L53)</f>
        <v>0.10526315789473684</v>
      </c>
    </row>
    <row r="55" spans="4:12" x14ac:dyDescent="0.3">
      <c r="K55" t="s">
        <v>21</v>
      </c>
      <c r="L55" s="2">
        <f>MAX(L48:L53)</f>
        <v>0.16666666666666666</v>
      </c>
    </row>
    <row r="56" spans="4:12" x14ac:dyDescent="0.3">
      <c r="D56" t="s">
        <v>22</v>
      </c>
      <c r="E56">
        <v>0.7</v>
      </c>
      <c r="L56" s="2"/>
    </row>
    <row r="57" spans="4:12" x14ac:dyDescent="0.3">
      <c r="E57" t="s">
        <v>3</v>
      </c>
      <c r="L57">
        <f>$E$56*(L39-$L$45)/($L$46-$L$45)+(1-$E$56)*(L48-$L$54)/($L$55-$L$54)</f>
        <v>0.97061660079051415</v>
      </c>
    </row>
    <row r="58" spans="4:12" x14ac:dyDescent="0.3">
      <c r="E58" t="s">
        <v>4</v>
      </c>
      <c r="L58">
        <f t="shared" ref="L58:L62" si="19">$E$56*(L40-$L$45)/($L$46-$L$45)+(1-$E$56)*(L49-$L$54)/($L$55-$L$54)</f>
        <v>1</v>
      </c>
    </row>
    <row r="59" spans="4:12" x14ac:dyDescent="0.3">
      <c r="E59" t="s">
        <v>5</v>
      </c>
      <c r="L59">
        <f t="shared" si="19"/>
        <v>0.94312348955392444</v>
      </c>
    </row>
    <row r="60" spans="4:12" x14ac:dyDescent="0.3">
      <c r="E60" t="s">
        <v>6</v>
      </c>
      <c r="L60">
        <f t="shared" si="19"/>
        <v>0.79432173913043491</v>
      </c>
    </row>
    <row r="61" spans="4:12" x14ac:dyDescent="0.3">
      <c r="E61" t="s">
        <v>7</v>
      </c>
      <c r="L61" s="3">
        <f t="shared" si="19"/>
        <v>0</v>
      </c>
    </row>
    <row r="62" spans="4:12" x14ac:dyDescent="0.3">
      <c r="E62" t="s">
        <v>8</v>
      </c>
      <c r="L62">
        <f t="shared" si="19"/>
        <v>0.73145039525691713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</dc:creator>
  <cp:lastModifiedBy>χ</cp:lastModifiedBy>
  <dcterms:created xsi:type="dcterms:W3CDTF">2021-11-18T12:09:37Z</dcterms:created>
  <dcterms:modified xsi:type="dcterms:W3CDTF">2021-11-19T15:38:34Z</dcterms:modified>
</cp:coreProperties>
</file>