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N1" i="1"/>
  <c r="P1" s="1"/>
  <c r="K5" l="1"/>
  <c r="F5"/>
  <c r="I5" s="1"/>
  <c r="M5" s="1"/>
  <c r="K4"/>
  <c r="F4"/>
  <c r="I4" s="1"/>
  <c r="M4" s="1"/>
  <c r="K2"/>
  <c r="F2"/>
  <c r="I2" s="1"/>
  <c r="M2" s="1"/>
  <c r="K1"/>
  <c r="F1"/>
  <c r="I1" s="1"/>
  <c r="N5" l="1"/>
  <c r="P5" s="1"/>
  <c r="N4"/>
  <c r="P4" s="1"/>
  <c r="N2"/>
  <c r="P2" s="1"/>
  <c r="M1"/>
  <c r="P6" l="1"/>
</calcChain>
</file>

<file path=xl/sharedStrings.xml><?xml version="1.0" encoding="utf-8"?>
<sst xmlns="http://schemas.openxmlformats.org/spreadsheetml/2006/main" count="28" uniqueCount="10">
  <si>
    <t>3-4</t>
  </si>
  <si>
    <t>ΑΒ</t>
  </si>
  <si>
    <t>v1</t>
  </si>
  <si>
    <t>RE1</t>
  </si>
  <si>
    <t>k1/D1</t>
  </si>
  <si>
    <t>f1</t>
  </si>
  <si>
    <t>h1</t>
  </si>
  <si>
    <t>1-2</t>
  </si>
  <si>
    <t>2-4</t>
  </si>
  <si>
    <t>1-3</t>
  </si>
</sst>
</file>

<file path=xl/styles.xml><?xml version="1.0" encoding="utf-8"?>
<styleSheet xmlns="http://schemas.openxmlformats.org/spreadsheetml/2006/main">
  <numFmts count="1">
    <numFmt numFmtId="164" formatCode="0.00000"/>
  </numFmts>
  <fonts count="3">
    <font>
      <sz val="11"/>
      <color theme="1"/>
      <name val="Calibri"/>
      <family val="2"/>
      <charset val="161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1" xfId="0" applyNumberFormat="1" applyFont="1" applyBorder="1"/>
    <xf numFmtId="164" fontId="0" fillId="0" borderId="2" xfId="0" applyNumberForma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164" fontId="0" fillId="0" borderId="0" xfId="0" applyNumberFormat="1"/>
    <xf numFmtId="49" fontId="0" fillId="0" borderId="2" xfId="0" applyNumberFormat="1" applyBorder="1"/>
    <xf numFmtId="49" fontId="0" fillId="0" borderId="0" xfId="0" applyNumberFormat="1"/>
    <xf numFmtId="164" fontId="1" fillId="2" borderId="1" xfId="0" applyNumberFormat="1" applyFont="1" applyFill="1" applyBorder="1"/>
    <xf numFmtId="49" fontId="0" fillId="2" borderId="2" xfId="0" applyNumberFormat="1" applyFill="1" applyBorder="1"/>
    <xf numFmtId="164" fontId="2" fillId="2" borderId="2" xfId="0" applyNumberFormat="1" applyFont="1" applyFill="1" applyBorder="1"/>
    <xf numFmtId="164" fontId="0" fillId="2" borderId="2" xfId="0" applyNumberFormat="1" applyFill="1" applyBorder="1"/>
    <xf numFmtId="164" fontId="1" fillId="2" borderId="2" xfId="0" applyNumberFormat="1" applyFont="1" applyFill="1" applyBorder="1"/>
    <xf numFmtId="0" fontId="0" fillId="2" borderId="0" xfId="0" applyFill="1"/>
    <xf numFmtId="164" fontId="1" fillId="3" borderId="1" xfId="0" applyNumberFormat="1" applyFont="1" applyFill="1" applyBorder="1"/>
    <xf numFmtId="49" fontId="0" fillId="3" borderId="2" xfId="0" applyNumberFormat="1" applyFill="1" applyBorder="1"/>
    <xf numFmtId="164" fontId="2" fillId="3" borderId="2" xfId="0" applyNumberFormat="1" applyFont="1" applyFill="1" applyBorder="1"/>
    <xf numFmtId="164" fontId="0" fillId="3" borderId="2" xfId="0" applyNumberFormat="1" applyFill="1" applyBorder="1"/>
    <xf numFmtId="164" fontId="1" fillId="3" borderId="2" xfId="0" applyNumberFormat="1" applyFont="1" applyFill="1" applyBorder="1"/>
    <xf numFmtId="0" fontId="0" fillId="3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6"/>
  <sheetViews>
    <sheetView tabSelected="1" workbookViewId="0">
      <selection activeCell="G5" sqref="G5"/>
    </sheetView>
  </sheetViews>
  <sheetFormatPr defaultRowHeight="15"/>
  <cols>
    <col min="2" max="2" width="11.5703125" style="7" bestFit="1" customWidth="1"/>
    <col min="7" max="7" width="13" customWidth="1"/>
    <col min="9" max="9" width="14.140625" customWidth="1"/>
    <col min="14" max="14" width="12" customWidth="1"/>
    <col min="16" max="16" width="11.7109375" customWidth="1"/>
  </cols>
  <sheetData>
    <row r="1" spans="1:18">
      <c r="A1" s="8">
        <v>0.02</v>
      </c>
      <c r="B1" s="9" t="s">
        <v>7</v>
      </c>
      <c r="C1" s="10" t="s">
        <v>1</v>
      </c>
      <c r="D1" s="11">
        <v>0.15</v>
      </c>
      <c r="E1" s="11" t="s">
        <v>2</v>
      </c>
      <c r="F1" s="11">
        <f>A1/(3.14*D1^2/4)</f>
        <v>1.132342533616419</v>
      </c>
      <c r="G1" s="11">
        <v>300</v>
      </c>
      <c r="H1" s="11" t="s">
        <v>3</v>
      </c>
      <c r="I1" s="11">
        <f>ABS(F1*D1/(1.13*10^-6))</f>
        <v>150310.95578979014</v>
      </c>
      <c r="J1" s="11" t="s">
        <v>4</v>
      </c>
      <c r="K1" s="11">
        <f>0.001/D1</f>
        <v>6.6666666666666671E-3</v>
      </c>
      <c r="L1" s="11" t="s">
        <v>5</v>
      </c>
      <c r="M1" s="11">
        <f>0.25/((LOG(5.74/(I1^0.9)+K1/3.7))^2)</f>
        <v>3.3915999771571628E-2</v>
      </c>
      <c r="N1" s="11">
        <f>8*M1*G1/(9.81*PI()^2*D1^5)</f>
        <v>11071.101115828358</v>
      </c>
      <c r="O1" s="11" t="s">
        <v>6</v>
      </c>
      <c r="P1" s="12">
        <f>N1*A1*ABS(A1)</f>
        <v>4.4284404463313436</v>
      </c>
      <c r="Q1" s="13"/>
    </row>
    <row r="2" spans="1:18">
      <c r="A2" s="8">
        <v>0.02</v>
      </c>
      <c r="B2" s="9" t="s">
        <v>8</v>
      </c>
      <c r="C2" s="10" t="s">
        <v>1</v>
      </c>
      <c r="D2" s="11">
        <v>0.2</v>
      </c>
      <c r="E2" s="11" t="s">
        <v>2</v>
      </c>
      <c r="F2" s="11">
        <f>A2/(3.14*D2^2/4)</f>
        <v>0.63694267515923564</v>
      </c>
      <c r="G2" s="11">
        <v>200</v>
      </c>
      <c r="H2" s="11" t="s">
        <v>3</v>
      </c>
      <c r="I2" s="11">
        <f>ABS(F2*D2/(1.13*10^-6))</f>
        <v>112733.21684234262</v>
      </c>
      <c r="J2" s="11" t="s">
        <v>4</v>
      </c>
      <c r="K2" s="11">
        <f>0.001/D2</f>
        <v>5.0000000000000001E-3</v>
      </c>
      <c r="L2" s="11" t="s">
        <v>5</v>
      </c>
      <c r="M2" s="11">
        <f>0.25/((LOG(5.74/(I2^0.9)+K2/3.7))^2)</f>
        <v>3.1441810560089899E-2</v>
      </c>
      <c r="N2" s="11">
        <f>8*M2*G2/(9.81*PI()^2*D2^5)</f>
        <v>1623.7112445496748</v>
      </c>
      <c r="O2" s="11" t="s">
        <v>6</v>
      </c>
      <c r="P2" s="12">
        <f>N2*A2*ABS(A2)</f>
        <v>0.64948449781986994</v>
      </c>
      <c r="Q2" s="13"/>
    </row>
    <row r="3" spans="1:18">
      <c r="A3" s="1"/>
      <c r="B3" s="6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18">
      <c r="A4" s="14">
        <v>0.02</v>
      </c>
      <c r="B4" s="15" t="s">
        <v>9</v>
      </c>
      <c r="C4" s="16" t="s">
        <v>1</v>
      </c>
      <c r="D4" s="17">
        <v>0.2</v>
      </c>
      <c r="E4" s="17" t="s">
        <v>2</v>
      </c>
      <c r="F4" s="17">
        <f>A4/(3.14*D4^2/4)</f>
        <v>0.63694267515923564</v>
      </c>
      <c r="G4" s="17">
        <v>200</v>
      </c>
      <c r="H4" s="17" t="s">
        <v>3</v>
      </c>
      <c r="I4" s="17">
        <f>ABS(F4*D4/(1.13*10^-6))</f>
        <v>112733.21684234262</v>
      </c>
      <c r="J4" s="17" t="s">
        <v>4</v>
      </c>
      <c r="K4" s="17">
        <f>0.001/D4</f>
        <v>5.0000000000000001E-3</v>
      </c>
      <c r="L4" s="17" t="s">
        <v>5</v>
      </c>
      <c r="M4" s="17">
        <f>0.25/((LOG(5.74/(I4^0.9)+K4/3.7))^2)</f>
        <v>3.1441810560089899E-2</v>
      </c>
      <c r="N4" s="17">
        <f>8*M4*G4/(9.81*PI()^2*D4^5)</f>
        <v>1623.7112445496748</v>
      </c>
      <c r="O4" s="17" t="s">
        <v>6</v>
      </c>
      <c r="P4" s="18">
        <f>N4*A4*ABS(A4)</f>
        <v>0.64948449781986994</v>
      </c>
      <c r="Q4" s="19"/>
      <c r="R4" s="19"/>
    </row>
    <row r="5" spans="1:18">
      <c r="A5" s="14">
        <v>0.02</v>
      </c>
      <c r="B5" s="15" t="s">
        <v>0</v>
      </c>
      <c r="C5" s="16" t="s">
        <v>1</v>
      </c>
      <c r="D5" s="17">
        <v>0.15</v>
      </c>
      <c r="E5" s="17" t="s">
        <v>2</v>
      </c>
      <c r="F5" s="17">
        <f>A5/(3.14*D5^2/4)</f>
        <v>1.132342533616419</v>
      </c>
      <c r="G5" s="17">
        <v>300</v>
      </c>
      <c r="H5" s="17" t="s">
        <v>3</v>
      </c>
      <c r="I5" s="17">
        <f>ABS(F5*D5/(1.13*10^-6))</f>
        <v>150310.95578979014</v>
      </c>
      <c r="J5" s="17" t="s">
        <v>4</v>
      </c>
      <c r="K5" s="17">
        <f>0.001/D5</f>
        <v>6.6666666666666671E-3</v>
      </c>
      <c r="L5" s="17" t="s">
        <v>5</v>
      </c>
      <c r="M5" s="17">
        <f>0.25/((LOG(5.74/(I5^0.9)+K5/3.7))^2)</f>
        <v>3.3915999771571628E-2</v>
      </c>
      <c r="N5" s="17">
        <f>8*M5*G5/(9.81*PI()^2*D5^5)</f>
        <v>11071.101115828358</v>
      </c>
      <c r="O5" s="17" t="s">
        <v>6</v>
      </c>
      <c r="P5" s="18">
        <f>N5*A5*ABS(A5)</f>
        <v>4.4284404463313436</v>
      </c>
      <c r="Q5" s="19"/>
      <c r="R5" s="19"/>
    </row>
    <row r="6" spans="1:18">
      <c r="P6" s="5">
        <f>SUM(P4:P5)</f>
        <v>5.0779249441512135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2020-12-21T12:43:56Z</dcterms:created>
  <dcterms:modified xsi:type="dcterms:W3CDTF">2020-12-21T17:00:04Z</dcterms:modified>
</cp:coreProperties>
</file>