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ry\Downloads\"/>
    </mc:Choice>
  </mc:AlternateContent>
  <xr:revisionPtr revIDLastSave="0" documentId="13_ncr:1_{00CBEF49-0761-42E5-B072-F71F693AD99C}" xr6:coauthVersionLast="46" xr6:coauthVersionMax="46" xr10:uidLastSave="{00000000-0000-0000-0000-000000000000}"/>
  <bookViews>
    <workbookView xWindow="9945" yWindow="435" windowWidth="18360" windowHeight="14730" xr2:uid="{00000000-000D-0000-FFFF-FFFF00000000}"/>
  </bookViews>
  <sheets>
    <sheet name="Cash Flow" sheetId="1" r:id="rId1"/>
    <sheet name="Cash Flow Chart" sheetId="2" r:id="rId2"/>
  </sheets>
  <definedNames>
    <definedName name="Cash_beginning">'Cash Flow'!$B$8</definedName>
    <definedName name="Cash_minimum">'Cash Flow'!$B$5</definedName>
    <definedName name="Company_name">'Cash Flow'!$B$2</definedName>
    <definedName name="_xlnm.Print_Titles" localSheetId="0">'Cash Flow'!$7:$7</definedName>
    <definedName name="Start_date">'Cash Flow'!$B$4</definedName>
  </definedNames>
  <calcPr calcId="181029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  <c r="B54" i="1" l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D37" i="2"/>
  <c r="B17" i="1"/>
  <c r="B53" i="1" s="1"/>
  <c r="C8" i="1" s="1"/>
  <c r="H46" i="1"/>
  <c r="H52" i="1" s="1"/>
  <c r="D46" i="1"/>
  <c r="D52" i="1" s="1"/>
  <c r="E46" i="1"/>
  <c r="E52" i="1" s="1"/>
  <c r="K46" i="1"/>
  <c r="K52" i="1" s="1"/>
  <c r="M46" i="1"/>
  <c r="M52" i="1" s="1"/>
  <c r="C46" i="1"/>
  <c r="C52" i="1" s="1"/>
  <c r="F46" i="1"/>
  <c r="F52" i="1" s="1"/>
  <c r="G46" i="1"/>
  <c r="G52" i="1" s="1"/>
  <c r="I46" i="1"/>
  <c r="I52" i="1"/>
  <c r="J46" i="1"/>
  <c r="J52" i="1" s="1"/>
  <c r="L46" i="1"/>
  <c r="L52" i="1" s="1"/>
  <c r="N46" i="1"/>
  <c r="N52" i="1" s="1"/>
  <c r="O11" i="1"/>
  <c r="O25" i="1"/>
  <c r="O12" i="1"/>
  <c r="O13" i="1"/>
  <c r="O14" i="1"/>
  <c r="O15" i="1"/>
  <c r="O48" i="1"/>
  <c r="O49" i="1"/>
  <c r="O50" i="1"/>
  <c r="O51" i="1"/>
  <c r="O47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0" i="1"/>
  <c r="O16" i="1" l="1"/>
  <c r="O46" i="1"/>
  <c r="O52" i="1" s="1"/>
  <c r="C17" i="1"/>
  <c r="C53" i="1" l="1"/>
  <c r="C54" i="1" s="1"/>
  <c r="C5" i="1"/>
  <c r="D8" i="1" l="1"/>
  <c r="D17" i="1" s="1"/>
  <c r="D5" i="1" l="1"/>
  <c r="D53" i="1" l="1"/>
  <c r="D54" i="1" s="1"/>
  <c r="E8" i="1" l="1"/>
  <c r="E17" i="1" l="1"/>
  <c r="E5" i="1"/>
  <c r="E53" i="1" l="1"/>
  <c r="E54" i="1" s="1"/>
  <c r="F8" i="1" l="1"/>
  <c r="F5" i="1" l="1"/>
  <c r="F17" i="1"/>
  <c r="F53" i="1" l="1"/>
  <c r="F54" i="1" s="1"/>
  <c r="G8" i="1" l="1"/>
  <c r="G5" i="1" l="1"/>
  <c r="G17" i="1"/>
  <c r="G53" i="1" l="1"/>
  <c r="G54" i="1" s="1"/>
  <c r="H8" i="1" l="1"/>
  <c r="H17" i="1" s="1"/>
  <c r="H5" i="1" l="1"/>
  <c r="H53" i="1"/>
  <c r="I8" i="1" l="1"/>
  <c r="I17" i="1" s="1"/>
  <c r="H54" i="1"/>
  <c r="I5" i="1" l="1"/>
  <c r="I53" i="1"/>
  <c r="J8" i="1" l="1"/>
  <c r="J17" i="1" s="1"/>
  <c r="I54" i="1"/>
  <c r="J5" i="1" l="1"/>
  <c r="J53" i="1"/>
  <c r="K8" i="1" l="1"/>
  <c r="K17" i="1" s="1"/>
  <c r="J54" i="1"/>
  <c r="K5" i="1" l="1"/>
  <c r="K53" i="1"/>
  <c r="L8" i="1" l="1"/>
  <c r="L5" i="1" s="1"/>
  <c r="K54" i="1"/>
  <c r="L17" i="1" l="1"/>
  <c r="L53" i="1" s="1"/>
  <c r="M8" i="1" l="1"/>
  <c r="M5" i="1" s="1"/>
  <c r="L54" i="1"/>
  <c r="M17" i="1" l="1"/>
  <c r="M53" i="1" s="1"/>
  <c r="N8" i="1" l="1"/>
  <c r="N17" i="1" s="1"/>
  <c r="M54" i="1"/>
  <c r="N5" i="1" l="1"/>
  <c r="N53" i="1"/>
  <c r="N54" i="1" s="1"/>
  <c r="B67" i="1" l="1"/>
  <c r="B66" i="1"/>
</calcChain>
</file>

<file path=xl/sharedStrings.xml><?xml version="1.0" encoding="utf-8"?>
<sst xmlns="http://schemas.openxmlformats.org/spreadsheetml/2006/main" count="73" uniqueCount="68">
  <si>
    <t>CASH RECEIPTS</t>
  </si>
  <si>
    <t>CASH PAID OUT</t>
  </si>
  <si>
    <t>Advertising</t>
  </si>
  <si>
    <t>Utilities</t>
  </si>
  <si>
    <t>Miscellaneous</t>
  </si>
  <si>
    <t>SUBTOTAL</t>
  </si>
  <si>
    <t>Loan principal payment</t>
  </si>
  <si>
    <t>Other startup costs</t>
  </si>
  <si>
    <t>TOTAL CASH PAID OUT</t>
  </si>
  <si>
    <t>Depreciation</t>
  </si>
  <si>
    <t>Starting date</t>
  </si>
  <si>
    <t>Loan proceeds</t>
  </si>
  <si>
    <t>Owner contributions</t>
  </si>
  <si>
    <t>Purchases for resale</t>
  </si>
  <si>
    <t>Interest, other income</t>
  </si>
  <si>
    <t>Returns and allowances</t>
  </si>
  <si>
    <t>Commissions and fees</t>
  </si>
  <si>
    <t>Contract labor</t>
  </si>
  <si>
    <t>Employee benefit programs</t>
  </si>
  <si>
    <t>Insurance (other than health)</t>
  </si>
  <si>
    <t>Mortgage interest</t>
  </si>
  <si>
    <t>Other interest expense</t>
  </si>
  <si>
    <t>Office expense</t>
  </si>
  <si>
    <t>Pension and profit-sharing plan</t>
  </si>
  <si>
    <t>Repairs and maintenance</t>
  </si>
  <si>
    <t>Supplies (not in COGS)</t>
  </si>
  <si>
    <t>Taxes and licenses</t>
  </si>
  <si>
    <t>Travel</t>
  </si>
  <si>
    <t>Interest expense</t>
  </si>
  <si>
    <t>Other expenses</t>
  </si>
  <si>
    <t>OTHER OPERATING DATA</t>
  </si>
  <si>
    <t>Beginning</t>
  </si>
  <si>
    <t>Bad debt balance</t>
  </si>
  <si>
    <t>Inventory on hand</t>
  </si>
  <si>
    <t>Sales volume (dollars)</t>
  </si>
  <si>
    <t>Cash balance alert minimum</t>
  </si>
  <si>
    <t>Total</t>
  </si>
  <si>
    <t>Wages (less emp. credits)</t>
  </si>
  <si>
    <t>Rent or lease</t>
  </si>
  <si>
    <t>Rent or lease: vehicles, equipment</t>
  </si>
  <si>
    <t>To reserve and/or escrow</t>
  </si>
  <si>
    <t>Owners' withdrawal</t>
  </si>
  <si>
    <t>Capital purchases</t>
  </si>
  <si>
    <t>TOTAL CASH RECEIPTS</t>
  </si>
  <si>
    <t>Cash on hand (beginning of month)</t>
  </si>
  <si>
    <t>Materials and supplies (in COGS)</t>
  </si>
  <si>
    <t>Meals and entertainment</t>
  </si>
  <si>
    <t>Cash sales</t>
  </si>
  <si>
    <t>Collections on accounts receivable</t>
  </si>
  <si>
    <t>Total cash available</t>
  </si>
  <si>
    <t>Cash on hand (end of month)</t>
  </si>
  <si>
    <t>Accounts receivable balance</t>
  </si>
  <si>
    <t>Accounts payable balance</t>
  </si>
  <si>
    <t>&lt;ΤΟ ΟΝΟΜΑ ΤΗΣ ΕΠΙΧΕΙΡΗΣΗΣ ΣΑΣ ΕΔΩ&gt;</t>
  </si>
  <si>
    <t>ΑΝΑΛΥΣΗ CASH FLOW ΠΡΩΤΟΥ ΕΤΟΥΣ ΛΕΙΤΟΥΡΓΙΑΣ</t>
  </si>
  <si>
    <t>Επιχειρηματική Ομάδα</t>
  </si>
  <si>
    <t>ΑΕΜ</t>
  </si>
  <si>
    <t>&lt;Επιχειρηματίας 1_Όνομα&gt;</t>
  </si>
  <si>
    <t>ΑΕΜ_1</t>
  </si>
  <si>
    <t>ΑΕΜ_2</t>
  </si>
  <si>
    <t>ΑΕΜ_3</t>
  </si>
  <si>
    <t>ΥΠΟΓΡΑΦΗ</t>
  </si>
  <si>
    <t>Εσωτερικός Βαθμός Απόδοσης - IRR</t>
  </si>
  <si>
    <t>Καθαρή Παρούσα Αξία - NPV</t>
  </si>
  <si>
    <t>προεξοφλητικό επιτόκιο</t>
  </si>
  <si>
    <t>(Input starting month i.e. 1-2021)</t>
  </si>
  <si>
    <t>Cash generated in month</t>
  </si>
  <si>
    <t>ΣΥΜΠΛΗΡΩΝΕΤΕ ΜΟΝΟ ΤΑ ΚΕΛΙΑ ΠΟΥ ΔΕΝ ΕΧΟΥΝ ΣΥΝΑΡΤΗΣΕΙΣ ΕΚΕΙΝΑ ΣΥΜΠΛΗΡΩΝΟΝΤΑΙ ΑΥΤΟΜΑΤΑ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</si>
</sst>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"/>
    <numFmt numFmtId="165" formatCode="_(&quot;$&quot;* #,##0_);_(&quot;$&quot;* \(#,##0\);_(&quot;$&quot;* &quot;-&quot;??_);_(@_)"/>
  </numFmts>
  <fonts count="18" x14ac:knownFonts="1">
    <font>
      <sz val="8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  <charset val="161"/>
    </font>
    <font>
      <sz val="8"/>
      <color indexed="9"/>
      <name val="Arial"/>
      <family val="2"/>
      <charset val="161"/>
    </font>
    <font>
      <sz val="10"/>
      <color indexed="18"/>
      <name val="Arial Black"/>
      <family val="2"/>
    </font>
    <font>
      <b/>
      <sz val="14"/>
      <color indexed="18"/>
      <name val="Tahoma"/>
      <family val="2"/>
    </font>
    <font>
      <b/>
      <sz val="14"/>
      <name val="Tahoma"/>
      <family val="2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10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theme="0"/>
      <name val="Arial"/>
      <family val="2"/>
      <charset val="161"/>
    </font>
    <font>
      <b/>
      <sz val="1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3"/>
      </top>
      <bottom/>
      <diagonal/>
    </border>
  </borders>
  <cellStyleXfs count="4">
    <xf numFmtId="0" fontId="0" fillId="0" borderId="0"/>
    <xf numFmtId="0" fontId="1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3" fillId="0" borderId="1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4" xfId="0" applyBorder="1"/>
    <xf numFmtId="0" fontId="0" fillId="0" borderId="7" xfId="0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Fill="1" applyProtection="1"/>
    <xf numFmtId="3" fontId="0" fillId="2" borderId="1" xfId="0" applyNumberFormat="1" applyFill="1" applyBorder="1"/>
    <xf numFmtId="3" fontId="0" fillId="2" borderId="12" xfId="0" applyNumberFormat="1" applyFill="1" applyBorder="1"/>
    <xf numFmtId="3" fontId="0" fillId="3" borderId="13" xfId="0" applyNumberFormat="1" applyFill="1" applyBorder="1"/>
    <xf numFmtId="3" fontId="0" fillId="0" borderId="0" xfId="0" applyNumberFormat="1"/>
    <xf numFmtId="0" fontId="8" fillId="0" borderId="0" xfId="0" applyFont="1" applyFill="1" applyProtection="1"/>
    <xf numFmtId="165" fontId="4" fillId="0" borderId="0" xfId="2" applyNumberFormat="1" applyFont="1"/>
    <xf numFmtId="3" fontId="6" fillId="0" borderId="13" xfId="0" applyNumberFormat="1" applyFont="1" applyBorder="1" applyProtection="1">
      <protection locked="0"/>
    </xf>
    <xf numFmtId="3" fontId="0" fillId="2" borderId="12" xfId="0" applyNumberFormat="1" applyFill="1" applyBorder="1" applyProtection="1"/>
    <xf numFmtId="3" fontId="0" fillId="2" borderId="1" xfId="0" applyNumberFormat="1" applyFill="1" applyBorder="1" applyProtection="1"/>
    <xf numFmtId="0" fontId="2" fillId="0" borderId="9" xfId="0" applyFont="1" applyBorder="1" applyAlignment="1"/>
    <xf numFmtId="0" fontId="2" fillId="0" borderId="7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5" xfId="0" applyBorder="1"/>
    <xf numFmtId="3" fontId="6" fillId="4" borderId="13" xfId="0" applyNumberFormat="1" applyFont="1" applyFill="1" applyBorder="1"/>
    <xf numFmtId="3" fontId="0" fillId="4" borderId="12" xfId="0" applyNumberFormat="1" applyFill="1" applyBorder="1"/>
    <xf numFmtId="3" fontId="6" fillId="4" borderId="1" xfId="0" applyNumberFormat="1" applyFont="1" applyFill="1" applyBorder="1"/>
    <xf numFmtId="3" fontId="0" fillId="4" borderId="1" xfId="0" applyNumberFormat="1" applyFill="1" applyBorder="1"/>
    <xf numFmtId="3" fontId="0" fillId="4" borderId="3" xfId="0" applyNumberFormat="1" applyFill="1" applyBorder="1"/>
    <xf numFmtId="0" fontId="9" fillId="0" borderId="0" xfId="0" applyFont="1" applyFill="1" applyBorder="1" applyAlignment="1" applyProtection="1">
      <alignment horizontal="center" wrapText="1"/>
    </xf>
    <xf numFmtId="0" fontId="14" fillId="0" borderId="0" xfId="0" applyFont="1" applyAlignment="1"/>
    <xf numFmtId="3" fontId="7" fillId="5" borderId="0" xfId="0" applyNumberFormat="1" applyFont="1" applyFill="1" applyAlignment="1"/>
    <xf numFmtId="3" fontId="11" fillId="4" borderId="13" xfId="0" applyNumberFormat="1" applyFont="1" applyFill="1" applyBorder="1"/>
    <xf numFmtId="17" fontId="3" fillId="0" borderId="1" xfId="0" applyNumberFormat="1" applyFont="1" applyBorder="1" applyAlignment="1" applyProtection="1">
      <alignment horizontal="center" wrapText="1"/>
      <protection locked="0"/>
    </xf>
    <xf numFmtId="3" fontId="0" fillId="0" borderId="12" xfId="0" applyNumberFormat="1" applyBorder="1" applyAlignment="1" applyProtection="1">
      <alignment horizontal="center"/>
      <protection locked="0"/>
    </xf>
    <xf numFmtId="3" fontId="15" fillId="5" borderId="0" xfId="0" applyNumberFormat="1" applyFont="1" applyFill="1" applyAlignment="1">
      <alignment horizontal="center"/>
    </xf>
    <xf numFmtId="0" fontId="5" fillId="0" borderId="0" xfId="0" applyFont="1" applyFill="1" applyAlignment="1" applyProtection="1">
      <alignment horizontal="right"/>
    </xf>
    <xf numFmtId="0" fontId="3" fillId="6" borderId="1" xfId="0" applyFont="1" applyFill="1" applyBorder="1" applyProtection="1"/>
    <xf numFmtId="0" fontId="0" fillId="7" borderId="14" xfId="0" applyNumberFormat="1" applyFill="1" applyBorder="1" applyAlignment="1"/>
    <xf numFmtId="0" fontId="3" fillId="7" borderId="14" xfId="0" applyFont="1" applyFill="1" applyBorder="1" applyAlignment="1">
      <alignment wrapText="1"/>
    </xf>
    <xf numFmtId="0" fontId="6" fillId="7" borderId="14" xfId="0" applyNumberFormat="1" applyFont="1" applyFill="1" applyBorder="1" applyAlignment="1"/>
    <xf numFmtId="0" fontId="0" fillId="7" borderId="1" xfId="0" applyNumberFormat="1" applyFill="1" applyBorder="1" applyAlignment="1"/>
    <xf numFmtId="0" fontId="3" fillId="7" borderId="1" xfId="0" applyFont="1" applyFill="1" applyBorder="1" applyAlignment="1">
      <alignment wrapText="1"/>
    </xf>
    <xf numFmtId="3" fontId="0" fillId="7" borderId="12" xfId="0" applyNumberFormat="1" applyFill="1" applyBorder="1" applyProtection="1">
      <protection locked="0"/>
    </xf>
    <xf numFmtId="3" fontId="0" fillId="7" borderId="1" xfId="0" applyNumberFormat="1" applyFill="1" applyBorder="1" applyProtection="1">
      <protection locked="0"/>
    </xf>
    <xf numFmtId="3" fontId="0" fillId="6" borderId="12" xfId="0" applyNumberForma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3" fontId="0" fillId="8" borderId="12" xfId="0" applyNumberFormat="1" applyFill="1" applyBorder="1" applyProtection="1">
      <protection locked="0"/>
    </xf>
    <xf numFmtId="3" fontId="0" fillId="8" borderId="1" xfId="0" applyNumberFormat="1" applyFill="1" applyBorder="1" applyProtection="1">
      <protection locked="0"/>
    </xf>
    <xf numFmtId="0" fontId="11" fillId="0" borderId="0" xfId="0" applyFont="1"/>
    <xf numFmtId="0" fontId="0" fillId="8" borderId="9" xfId="0" applyFill="1" applyBorder="1"/>
    <xf numFmtId="0" fontId="0" fillId="8" borderId="4" xfId="0" applyFill="1" applyBorder="1"/>
    <xf numFmtId="0" fontId="0" fillId="8" borderId="5" xfId="0" applyFill="1" applyBorder="1"/>
    <xf numFmtId="0" fontId="11" fillId="8" borderId="9" xfId="0" applyFont="1" applyFill="1" applyBorder="1"/>
    <xf numFmtId="0" fontId="11" fillId="8" borderId="5" xfId="0" applyFont="1" applyFill="1" applyBorder="1"/>
    <xf numFmtId="0" fontId="12" fillId="8" borderId="9" xfId="0" applyFont="1" applyFill="1" applyBorder="1"/>
    <xf numFmtId="0" fontId="12" fillId="8" borderId="5" xfId="0" applyFont="1" applyFill="1" applyBorder="1"/>
    <xf numFmtId="0" fontId="12" fillId="8" borderId="1" xfId="0" applyFont="1" applyFill="1" applyBorder="1"/>
    <xf numFmtId="0" fontId="0" fillId="0" borderId="2" xfId="0" applyBorder="1"/>
    <xf numFmtId="0" fontId="0" fillId="0" borderId="6" xfId="0" applyBorder="1"/>
    <xf numFmtId="0" fontId="0" fillId="0" borderId="9" xfId="0" applyBorder="1"/>
    <xf numFmtId="9" fontId="11" fillId="8" borderId="5" xfId="3" applyFont="1" applyFill="1" applyBorder="1" applyProtection="1">
      <protection locked="0"/>
    </xf>
    <xf numFmtId="3" fontId="0" fillId="4" borderId="7" xfId="0" applyNumberFormat="1" applyFill="1" applyBorder="1"/>
    <xf numFmtId="3" fontId="0" fillId="3" borderId="0" xfId="0" applyNumberFormat="1" applyFill="1" applyBorder="1"/>
    <xf numFmtId="4" fontId="0" fillId="8" borderId="9" xfId="0" applyNumberFormat="1" applyFill="1" applyBorder="1" applyProtection="1"/>
    <xf numFmtId="9" fontId="0" fillId="8" borderId="9" xfId="3" applyFont="1" applyFill="1" applyBorder="1" applyProtection="1"/>
    <xf numFmtId="3" fontId="16" fillId="9" borderId="3" xfId="0" applyNumberFormat="1" applyFont="1" applyFill="1" applyBorder="1"/>
    <xf numFmtId="0" fontId="4" fillId="12" borderId="1" xfId="0" applyFont="1" applyFill="1" applyBorder="1" applyAlignment="1">
      <alignment horizontal="center" wrapText="1"/>
    </xf>
    <xf numFmtId="17" fontId="4" fillId="12" borderId="1" xfId="0" applyNumberFormat="1" applyFont="1" applyFill="1" applyBorder="1" applyAlignment="1">
      <alignment horizontal="center" wrapText="1"/>
    </xf>
    <xf numFmtId="164" fontId="4" fillId="12" borderId="1" xfId="0" applyNumberFormat="1" applyFont="1" applyFill="1" applyBorder="1" applyAlignment="1">
      <alignment horizontal="center" wrapText="1"/>
    </xf>
    <xf numFmtId="3" fontId="16" fillId="10" borderId="3" xfId="0" applyNumberFormat="1" applyFont="1" applyFill="1" applyBorder="1"/>
    <xf numFmtId="3" fontId="17" fillId="4" borderId="3" xfId="0" applyNumberFormat="1" applyFont="1" applyFill="1" applyBorder="1"/>
    <xf numFmtId="3" fontId="16" fillId="11" borderId="1" xfId="0" applyNumberFormat="1" applyFont="1" applyFill="1" applyBorder="1"/>
    <xf numFmtId="0" fontId="10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</cellXfs>
  <cellStyles count="4">
    <cellStyle name="Currency" xfId="2" builtinId="4"/>
    <cellStyle name="Normal" xfId="0" builtinId="0"/>
    <cellStyle name="Normal 3" xfId="1" xr:uid="{00000000-0005-0000-0000-000002000000}"/>
    <cellStyle name="Percent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C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Monthly Cash Flow</a:t>
            </a:r>
          </a:p>
        </c:rich>
      </c:tx>
      <c:layout>
        <c:manualLayout>
          <c:xMode val="edge"/>
          <c:yMode val="edge"/>
          <c:x val="0.33608519183390095"/>
          <c:y val="1.3027471552413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7.2786473190824624E-2"/>
          <c:y val="0.16106297329299946"/>
          <c:w val="0.89914919057391873"/>
          <c:h val="0.759911221713546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'Cash Flow'!$C$7:$N$7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'Cash Flow'!$C$17:$N$17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6-49E3-9E86-71F21B5A1E0D}"/>
            </c:ext>
          </c:extLst>
        </c:ser>
        <c:ser>
          <c:idx val="1"/>
          <c:order val="1"/>
          <c:tx>
            <c:v>Cash Inflow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'Cash Flow'!$C$7:$N$7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'Cash Flow'!$C$52:$N$52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6-49E3-9E86-71F21B5A1E0D}"/>
            </c:ext>
          </c:extLst>
        </c:ser>
        <c:ser>
          <c:idx val="2"/>
          <c:order val="2"/>
          <c:tx>
            <c:v>Cash Outflow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'Cash Flow'!$C$7:$N$7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'Cash Flow'!$C$53:$N$53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6-49E3-9E86-71F21B5A1E0D}"/>
            </c:ext>
          </c:extLst>
        </c:ser>
        <c:ser>
          <c:idx val="3"/>
          <c:order val="3"/>
          <c:tx>
            <c:v>Cash generated in Month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'Cash Flow'!$C$7:$N$7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'Cash Flow'!$C$54:$N$54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6-49E3-9E86-71F21B5A1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309199"/>
        <c:axId val="560322095"/>
      </c:lineChart>
      <c:dateAx>
        <c:axId val="5603091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60322095"/>
        <c:crosses val="autoZero"/>
        <c:auto val="1"/>
        <c:lblOffset val="100"/>
        <c:baseTimeUnit val="months"/>
      </c:dateAx>
      <c:valAx>
        <c:axId val="56032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60309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5382852188335197"/>
          <c:y val="7.9934308718250663E-2"/>
          <c:w val="0.76452977270499223"/>
          <c:h val="7.3280040374903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80"/>
                </a:solidFill>
                <a:latin typeface="Arial Black"/>
                <a:ea typeface="Arial Black"/>
                <a:cs typeface="Arial Black"/>
              </a:defRPr>
            </a:pPr>
            <a:r>
              <a:rPr lang="en-CA"/>
              <a:t>Cash Flow Projection
&lt;Company Name&gt;</a:t>
            </a:r>
          </a:p>
        </c:rich>
      </c:tx>
      <c:layout>
        <c:manualLayout>
          <c:xMode val="edge"/>
          <c:yMode val="edge"/>
          <c:x val="0.37257798527396463"/>
          <c:y val="3.3150138000705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028699692303463E-2"/>
          <c:y val="0.23757633105605094"/>
          <c:w val="0.68763204693486901"/>
          <c:h val="0.58381160422300893"/>
        </c:manualLayout>
      </c:layout>
      <c:barChart>
        <c:barDir val="col"/>
        <c:grouping val="clustered"/>
        <c:varyColors val="0"/>
        <c:ser>
          <c:idx val="0"/>
          <c:order val="0"/>
          <c:tx>
            <c:v>Cash Flow Projection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'Cash Flow'!$B$7:$N$7</c:f>
              <c:strCache>
                <c:ptCount val="13"/>
                <c:pt idx="0">
                  <c:v>Beginning</c:v>
                </c:pt>
                <c:pt idx="1">
                  <c:v>Jan-21</c:v>
                </c:pt>
                <c:pt idx="2">
                  <c:v>Feb-21</c:v>
                </c:pt>
                <c:pt idx="3">
                  <c:v>Mar-21</c:v>
                </c:pt>
                <c:pt idx="4">
                  <c:v>Apr-21</c:v>
                </c:pt>
                <c:pt idx="5">
                  <c:v>May-21</c:v>
                </c:pt>
                <c:pt idx="6">
                  <c:v>Jun-21</c:v>
                </c:pt>
                <c:pt idx="7">
                  <c:v>Jul-21</c:v>
                </c:pt>
                <c:pt idx="8">
                  <c:v>Aug-21</c:v>
                </c:pt>
                <c:pt idx="9">
                  <c:v>Sep-21</c:v>
                </c:pt>
                <c:pt idx="10">
                  <c:v>Oct-21</c:v>
                </c:pt>
                <c:pt idx="11">
                  <c:v>Nov-21</c:v>
                </c:pt>
                <c:pt idx="12">
                  <c:v>Dec-21</c:v>
                </c:pt>
              </c:strCache>
            </c:strRef>
          </c:cat>
          <c:val>
            <c:numRef>
              <c:f>'Cash Flow'!$B$53:$N$53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A-4780-AD86-E077CFC3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526448"/>
        <c:axId val="1962530256"/>
      </c:barChart>
      <c:lineChart>
        <c:grouping val="standard"/>
        <c:varyColors val="0"/>
        <c:ser>
          <c:idx val="1"/>
          <c:order val="1"/>
          <c:tx>
            <c:v>Cash on Hand Minimum Alert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Ref>
              <c:f>'Cash Flow'!$B$7:$N$7</c:f>
              <c:strCache>
                <c:ptCount val="13"/>
                <c:pt idx="0">
                  <c:v>Beginning</c:v>
                </c:pt>
                <c:pt idx="1">
                  <c:v>Jan-21</c:v>
                </c:pt>
                <c:pt idx="2">
                  <c:v>Feb-21</c:v>
                </c:pt>
                <c:pt idx="3">
                  <c:v>Mar-21</c:v>
                </c:pt>
                <c:pt idx="4">
                  <c:v>Apr-21</c:v>
                </c:pt>
                <c:pt idx="5">
                  <c:v>May-21</c:v>
                </c:pt>
                <c:pt idx="6">
                  <c:v>Jun-21</c:v>
                </c:pt>
                <c:pt idx="7">
                  <c:v>Jul-21</c:v>
                </c:pt>
                <c:pt idx="8">
                  <c:v>Aug-21</c:v>
                </c:pt>
                <c:pt idx="9">
                  <c:v>Sep-21</c:v>
                </c:pt>
                <c:pt idx="10">
                  <c:v>Oct-21</c:v>
                </c:pt>
                <c:pt idx="11">
                  <c:v>Nov-21</c:v>
                </c:pt>
                <c:pt idx="12">
                  <c:v>Dec-21</c:v>
                </c:pt>
              </c:strCache>
            </c:strRef>
          </c:cat>
          <c:val>
            <c:numRef>
              <c:f>'Cash Flow'!$B$5:$N$5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A-4780-AD86-E077CFC3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26448"/>
        <c:axId val="1962530256"/>
      </c:lineChart>
      <c:catAx>
        <c:axId val="196252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80"/>
                    </a:solidFill>
                    <a:latin typeface="Arial Black"/>
                    <a:ea typeface="Arial Black"/>
                    <a:cs typeface="Arial Black"/>
                  </a:defRPr>
                </a:pPr>
                <a:r>
                  <a:rPr lang="en-CA"/>
                  <a:t>Period</a:t>
                </a:r>
              </a:p>
            </c:rich>
          </c:tx>
          <c:layout>
            <c:manualLayout>
              <c:xMode val="edge"/>
              <c:yMode val="edge"/>
              <c:x val="0.38231284695607742"/>
              <c:y val="0.906105141553438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25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253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Cash on Hand</a:t>
                </a:r>
              </a:p>
            </c:rich>
          </c:tx>
          <c:layout>
            <c:manualLayout>
              <c:xMode val="edge"/>
              <c:yMode val="edge"/>
              <c:x val="1.2389728938749914E-2"/>
              <c:y val="0.412535587747664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252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55524585975433"/>
          <c:y val="0.4677858983096726"/>
          <c:w val="0.20974101688616353"/>
          <c:h val="8.65588279365631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0</xdr:row>
      <xdr:rowOff>0</xdr:rowOff>
    </xdr:from>
    <xdr:to>
      <xdr:col>0</xdr:col>
      <xdr:colOff>1038471</xdr:colOff>
      <xdr:row>3</xdr:row>
      <xdr:rowOff>132522</xdr:rowOff>
    </xdr:to>
    <xdr:pic>
      <xdr:nvPicPr>
        <xdr:cNvPr id="1153" name="Picture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8" y="0"/>
          <a:ext cx="980493" cy="886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91108</xdr:colOff>
      <xdr:row>63</xdr:row>
      <xdr:rowOff>7453</xdr:rowOff>
    </xdr:from>
    <xdr:to>
      <xdr:col>15</xdr:col>
      <xdr:colOff>0</xdr:colOff>
      <xdr:row>82</xdr:row>
      <xdr:rowOff>107672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1EB3A-DE43-43D4-BAC2-DA9AA0B3C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1</xdr:row>
      <xdr:rowOff>91440</xdr:rowOff>
    </xdr:from>
    <xdr:to>
      <xdr:col>16</xdr:col>
      <xdr:colOff>60960</xdr:colOff>
      <xdr:row>33</xdr:row>
      <xdr:rowOff>83820</xdr:rowOff>
    </xdr:to>
    <xdr:graphicFrame macro="">
      <xdr:nvGraphicFramePr>
        <xdr:cNvPr id="4116" name="Chart 2">
          <a:extLst>
            <a:ext uri="{FF2B5EF4-FFF2-40B4-BE49-F238E27FC236}">
              <a16:creationId xmlns:a16="http://schemas.microsoft.com/office/drawing/2014/main" id="{00000000-0008-0000-01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showGridLines="0" tabSelected="1" zoomScale="115" zoomScaleNormal="115" workbookViewId="0">
      <selection activeCell="H4" sqref="H4"/>
    </sheetView>
  </sheetViews>
  <sheetFormatPr defaultRowHeight="11.25" x14ac:dyDescent="0.2"/>
  <cols>
    <col min="1" max="1" width="32.33203125" style="1" bestFit="1" customWidth="1"/>
    <col min="2" max="2" width="13.6640625" customWidth="1"/>
    <col min="3" max="15" width="9.83203125" customWidth="1"/>
    <col min="16" max="16" width="4.83203125" customWidth="1"/>
  </cols>
  <sheetData>
    <row r="1" spans="1:17" s="2" customFormat="1" ht="22.5" customHeight="1" x14ac:dyDescent="0.25">
      <c r="B1" s="85" t="s">
        <v>54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7" s="2" customFormat="1" ht="18" x14ac:dyDescent="0.25">
      <c r="B2" s="86" t="s">
        <v>53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7" s="2" customFormat="1" ht="18" x14ac:dyDescent="0.25">
      <c r="A3" s="41"/>
      <c r="B3" s="41"/>
      <c r="D3" s="42" t="s">
        <v>67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s="2" customFormat="1" ht="12.75" x14ac:dyDescent="0.2">
      <c r="A4" s="48" t="s">
        <v>10</v>
      </c>
      <c r="B4" s="45">
        <v>44197</v>
      </c>
      <c r="C4" s="2" t="s">
        <v>65</v>
      </c>
    </row>
    <row r="5" spans="1:17" s="2" customFormat="1" ht="12.75" x14ac:dyDescent="0.2">
      <c r="A5" s="48" t="s">
        <v>35</v>
      </c>
      <c r="B5" s="46">
        <v>0</v>
      </c>
      <c r="C5" s="47" t="str">
        <f t="shared" ref="C5:N5" si="0">+IF(C8&lt;=Cash_minimum, "Cash Alert","")</f>
        <v>Cash Alert</v>
      </c>
      <c r="D5" s="47" t="str">
        <f t="shared" si="0"/>
        <v>Cash Alert</v>
      </c>
      <c r="E5" s="47" t="str">
        <f t="shared" si="0"/>
        <v>Cash Alert</v>
      </c>
      <c r="F5" s="47" t="str">
        <f t="shared" si="0"/>
        <v>Cash Alert</v>
      </c>
      <c r="G5" s="47" t="str">
        <f t="shared" si="0"/>
        <v>Cash Alert</v>
      </c>
      <c r="H5" s="47" t="str">
        <f t="shared" si="0"/>
        <v>Cash Alert</v>
      </c>
      <c r="I5" s="47" t="str">
        <f t="shared" si="0"/>
        <v>Cash Alert</v>
      </c>
      <c r="J5" s="47" t="str">
        <f t="shared" si="0"/>
        <v>Cash Alert</v>
      </c>
      <c r="K5" s="47" t="str">
        <f t="shared" si="0"/>
        <v>Cash Alert</v>
      </c>
      <c r="L5" s="47" t="str">
        <f t="shared" si="0"/>
        <v>Cash Alert</v>
      </c>
      <c r="M5" s="47" t="str">
        <f t="shared" si="0"/>
        <v>Cash Alert</v>
      </c>
      <c r="N5" s="47" t="str">
        <f t="shared" si="0"/>
        <v>Cash Alert</v>
      </c>
      <c r="O5" s="43"/>
    </row>
    <row r="6" spans="1:17" s="2" customFormat="1" ht="12.75" x14ac:dyDescent="0.2">
      <c r="A6" s="22"/>
      <c r="G6" s="7"/>
      <c r="I6" s="6"/>
      <c r="J6" s="6"/>
      <c r="K6" s="6"/>
    </row>
    <row r="7" spans="1:17" s="21" customFormat="1" ht="12.75" x14ac:dyDescent="0.2">
      <c r="A7" s="3"/>
      <c r="B7" s="79" t="s">
        <v>31</v>
      </c>
      <c r="C7" s="80">
        <f>Start_date</f>
        <v>44197</v>
      </c>
      <c r="D7" s="80">
        <f>DATE(YEAR(C7),MONTH(C7)+1,1)</f>
        <v>44228</v>
      </c>
      <c r="E7" s="80">
        <f t="shared" ref="E7:N7" si="1">DATE(YEAR(D7),MONTH(D7)+1,1)</f>
        <v>44256</v>
      </c>
      <c r="F7" s="80">
        <f t="shared" si="1"/>
        <v>44287</v>
      </c>
      <c r="G7" s="80">
        <f t="shared" si="1"/>
        <v>44317</v>
      </c>
      <c r="H7" s="80">
        <f t="shared" si="1"/>
        <v>44348</v>
      </c>
      <c r="I7" s="80">
        <f t="shared" si="1"/>
        <v>44378</v>
      </c>
      <c r="J7" s="80">
        <f t="shared" si="1"/>
        <v>44409</v>
      </c>
      <c r="K7" s="80">
        <f t="shared" si="1"/>
        <v>44440</v>
      </c>
      <c r="L7" s="80">
        <f t="shared" si="1"/>
        <v>44470</v>
      </c>
      <c r="M7" s="80">
        <f t="shared" si="1"/>
        <v>44501</v>
      </c>
      <c r="N7" s="80">
        <f t="shared" si="1"/>
        <v>44531</v>
      </c>
      <c r="O7" s="81" t="s">
        <v>36</v>
      </c>
    </row>
    <row r="8" spans="1:17" ht="22.5" x14ac:dyDescent="0.2">
      <c r="A8" s="10" t="s">
        <v>44</v>
      </c>
      <c r="B8" s="29"/>
      <c r="C8" s="44">
        <f>B53</f>
        <v>0</v>
      </c>
      <c r="D8" s="36">
        <f t="shared" ref="D8:N8" si="2">C53</f>
        <v>0</v>
      </c>
      <c r="E8" s="36">
        <f t="shared" si="2"/>
        <v>0</v>
      </c>
      <c r="F8" s="36">
        <f t="shared" si="2"/>
        <v>0</v>
      </c>
      <c r="G8" s="36">
        <f t="shared" si="2"/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25"/>
      <c r="Q8" s="21"/>
    </row>
    <row r="9" spans="1:17" x14ac:dyDescent="0.2">
      <c r="A9" s="1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5"/>
      <c r="Q9" s="61"/>
    </row>
    <row r="10" spans="1:17" x14ac:dyDescent="0.2">
      <c r="A10" s="19" t="s">
        <v>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3"/>
      <c r="Q10" s="61"/>
    </row>
    <row r="11" spans="1:17" x14ac:dyDescent="0.2">
      <c r="A11" s="49" t="s">
        <v>47</v>
      </c>
      <c r="B11" s="25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37">
        <f t="shared" ref="O11:O15" si="3">SUM(C11:N11)</f>
        <v>0</v>
      </c>
      <c r="Q11" s="61"/>
    </row>
    <row r="12" spans="1:17" x14ac:dyDescent="0.2">
      <c r="A12" s="49" t="s">
        <v>48</v>
      </c>
      <c r="B12" s="25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37">
        <f t="shared" si="3"/>
        <v>0</v>
      </c>
    </row>
    <row r="13" spans="1:17" x14ac:dyDescent="0.2">
      <c r="A13" s="49" t="s">
        <v>14</v>
      </c>
      <c r="B13" s="25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37">
        <f t="shared" si="3"/>
        <v>0</v>
      </c>
    </row>
    <row r="14" spans="1:17" x14ac:dyDescent="0.2">
      <c r="A14" s="49" t="s">
        <v>11</v>
      </c>
      <c r="B14" s="25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37">
        <f t="shared" si="3"/>
        <v>0</v>
      </c>
    </row>
    <row r="15" spans="1:17" x14ac:dyDescent="0.2">
      <c r="A15" s="49" t="s">
        <v>12</v>
      </c>
      <c r="B15" s="25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37">
        <f t="shared" si="3"/>
        <v>0</v>
      </c>
    </row>
    <row r="16" spans="1:17" x14ac:dyDescent="0.2">
      <c r="A16" s="4" t="s">
        <v>43</v>
      </c>
      <c r="B16" s="25"/>
      <c r="C16" s="38">
        <f>SUM(C11:C15)</f>
        <v>0</v>
      </c>
      <c r="D16" s="38">
        <f t="shared" ref="D16:N16" si="4">SUM(D11:D15)</f>
        <v>0</v>
      </c>
      <c r="E16" s="38">
        <f t="shared" si="4"/>
        <v>0</v>
      </c>
      <c r="F16" s="38">
        <f t="shared" si="4"/>
        <v>0</v>
      </c>
      <c r="G16" s="38">
        <f t="shared" si="4"/>
        <v>0</v>
      </c>
      <c r="H16" s="38">
        <f t="shared" si="4"/>
        <v>0</v>
      </c>
      <c r="I16" s="38">
        <f t="shared" si="4"/>
        <v>0</v>
      </c>
      <c r="J16" s="38">
        <f t="shared" si="4"/>
        <v>0</v>
      </c>
      <c r="K16" s="38">
        <f t="shared" si="4"/>
        <v>0</v>
      </c>
      <c r="L16" s="38">
        <f t="shared" si="4"/>
        <v>0</v>
      </c>
      <c r="M16" s="38">
        <f t="shared" si="4"/>
        <v>0</v>
      </c>
      <c r="N16" s="38">
        <f t="shared" si="4"/>
        <v>0</v>
      </c>
      <c r="O16" s="38">
        <f>SUM(O11:O15)</f>
        <v>0</v>
      </c>
    </row>
    <row r="17" spans="1:15" ht="12.75" x14ac:dyDescent="0.2">
      <c r="A17" s="10" t="s">
        <v>49</v>
      </c>
      <c r="B17" s="83">
        <f t="shared" ref="B17:N17" si="5">(B8+B16)</f>
        <v>0</v>
      </c>
      <c r="C17" s="82">
        <f t="shared" si="5"/>
        <v>0</v>
      </c>
      <c r="D17" s="82">
        <f t="shared" si="5"/>
        <v>0</v>
      </c>
      <c r="E17" s="82">
        <f t="shared" si="5"/>
        <v>0</v>
      </c>
      <c r="F17" s="82">
        <f t="shared" si="5"/>
        <v>0</v>
      </c>
      <c r="G17" s="82">
        <f t="shared" si="5"/>
        <v>0</v>
      </c>
      <c r="H17" s="82">
        <f t="shared" si="5"/>
        <v>0</v>
      </c>
      <c r="I17" s="82">
        <f t="shared" si="5"/>
        <v>0</v>
      </c>
      <c r="J17" s="82">
        <f t="shared" si="5"/>
        <v>0</v>
      </c>
      <c r="K17" s="82">
        <f t="shared" si="5"/>
        <v>0</v>
      </c>
      <c r="L17" s="82">
        <f t="shared" si="5"/>
        <v>0</v>
      </c>
      <c r="M17" s="82">
        <f t="shared" si="5"/>
        <v>0</v>
      </c>
      <c r="N17" s="82">
        <f t="shared" si="5"/>
        <v>0</v>
      </c>
      <c r="O17" s="25"/>
    </row>
    <row r="18" spans="1:15" s="5" customFormat="1" x14ac:dyDescent="0.2">
      <c r="A18" s="2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x14ac:dyDescent="0.2">
      <c r="A19" s="18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">
      <c r="A20" s="50" t="s">
        <v>2</v>
      </c>
      <c r="B20" s="2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37">
        <f t="shared" ref="O20:O51" si="6">SUM(C20:N20)</f>
        <v>0</v>
      </c>
    </row>
    <row r="21" spans="1:15" x14ac:dyDescent="0.2">
      <c r="A21" s="50" t="s">
        <v>16</v>
      </c>
      <c r="B21" s="2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37">
        <f t="shared" si="6"/>
        <v>0</v>
      </c>
    </row>
    <row r="22" spans="1:15" x14ac:dyDescent="0.2">
      <c r="A22" s="50" t="s">
        <v>17</v>
      </c>
      <c r="B22" s="2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37">
        <f t="shared" si="6"/>
        <v>0</v>
      </c>
    </row>
    <row r="23" spans="1:15" x14ac:dyDescent="0.2">
      <c r="A23" s="50" t="s">
        <v>18</v>
      </c>
      <c r="B23" s="2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37">
        <f t="shared" si="6"/>
        <v>0</v>
      </c>
    </row>
    <row r="24" spans="1:15" x14ac:dyDescent="0.2">
      <c r="A24" s="50" t="s">
        <v>19</v>
      </c>
      <c r="B24" s="2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37">
        <f t="shared" si="6"/>
        <v>0</v>
      </c>
    </row>
    <row r="25" spans="1:15" x14ac:dyDescent="0.2">
      <c r="A25" s="50" t="s">
        <v>15</v>
      </c>
      <c r="B25" s="2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37">
        <f>SUM(C25:N25)</f>
        <v>0</v>
      </c>
    </row>
    <row r="26" spans="1:15" x14ac:dyDescent="0.2">
      <c r="A26" s="51" t="s">
        <v>28</v>
      </c>
      <c r="B26" s="2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37">
        <f t="shared" si="6"/>
        <v>0</v>
      </c>
    </row>
    <row r="27" spans="1:15" x14ac:dyDescent="0.2">
      <c r="A27" s="52" t="s">
        <v>45</v>
      </c>
      <c r="B27" s="2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37">
        <f t="shared" si="6"/>
        <v>0</v>
      </c>
    </row>
    <row r="28" spans="1:15" x14ac:dyDescent="0.2">
      <c r="A28" s="52" t="s">
        <v>46</v>
      </c>
      <c r="B28" s="2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37">
        <f t="shared" si="6"/>
        <v>0</v>
      </c>
    </row>
    <row r="29" spans="1:15" x14ac:dyDescent="0.2">
      <c r="A29" s="50" t="s">
        <v>20</v>
      </c>
      <c r="B29" s="2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37">
        <f t="shared" si="6"/>
        <v>0</v>
      </c>
    </row>
    <row r="30" spans="1:15" x14ac:dyDescent="0.2">
      <c r="A30" s="50" t="s">
        <v>22</v>
      </c>
      <c r="B30" s="2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37">
        <f t="shared" si="6"/>
        <v>0</v>
      </c>
    </row>
    <row r="31" spans="1:15" x14ac:dyDescent="0.2">
      <c r="A31" s="50" t="s">
        <v>21</v>
      </c>
      <c r="B31" s="2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37">
        <f t="shared" si="6"/>
        <v>0</v>
      </c>
    </row>
    <row r="32" spans="1:15" x14ac:dyDescent="0.2">
      <c r="A32" s="50" t="s">
        <v>23</v>
      </c>
      <c r="B32" s="2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37">
        <f t="shared" si="6"/>
        <v>0</v>
      </c>
    </row>
    <row r="33" spans="1:15" x14ac:dyDescent="0.2">
      <c r="A33" s="50" t="s">
        <v>13</v>
      </c>
      <c r="B33" s="2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37">
        <f t="shared" si="6"/>
        <v>0</v>
      </c>
    </row>
    <row r="34" spans="1:15" x14ac:dyDescent="0.2">
      <c r="A34" s="50" t="s">
        <v>38</v>
      </c>
      <c r="B34" s="2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37">
        <f t="shared" si="6"/>
        <v>0</v>
      </c>
    </row>
    <row r="35" spans="1:15" x14ac:dyDescent="0.2">
      <c r="A35" s="50" t="s">
        <v>39</v>
      </c>
      <c r="B35" s="2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37">
        <f t="shared" si="6"/>
        <v>0</v>
      </c>
    </row>
    <row r="36" spans="1:15" x14ac:dyDescent="0.2">
      <c r="A36" s="50" t="s">
        <v>24</v>
      </c>
      <c r="B36" s="2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37">
        <f t="shared" si="6"/>
        <v>0</v>
      </c>
    </row>
    <row r="37" spans="1:15" x14ac:dyDescent="0.2">
      <c r="A37" s="50" t="s">
        <v>25</v>
      </c>
      <c r="B37" s="2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37">
        <f t="shared" si="6"/>
        <v>0</v>
      </c>
    </row>
    <row r="38" spans="1:15" x14ac:dyDescent="0.2">
      <c r="A38" s="50" t="s">
        <v>26</v>
      </c>
      <c r="B38" s="2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37">
        <f t="shared" si="6"/>
        <v>0</v>
      </c>
    </row>
    <row r="39" spans="1:15" x14ac:dyDescent="0.2">
      <c r="A39" s="50" t="s">
        <v>27</v>
      </c>
      <c r="B39" s="2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37">
        <f t="shared" si="6"/>
        <v>0</v>
      </c>
    </row>
    <row r="40" spans="1:15" x14ac:dyDescent="0.2">
      <c r="A40" s="50" t="s">
        <v>3</v>
      </c>
      <c r="B40" s="2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37">
        <f t="shared" si="6"/>
        <v>0</v>
      </c>
    </row>
    <row r="41" spans="1:15" x14ac:dyDescent="0.2">
      <c r="A41" s="53" t="s">
        <v>37</v>
      </c>
      <c r="B41" s="2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37">
        <f t="shared" si="6"/>
        <v>0</v>
      </c>
    </row>
    <row r="42" spans="1:15" x14ac:dyDescent="0.2">
      <c r="A42" s="54" t="s">
        <v>29</v>
      </c>
      <c r="B42" s="2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37">
        <f t="shared" si="6"/>
        <v>0</v>
      </c>
    </row>
    <row r="43" spans="1:15" x14ac:dyDescent="0.2">
      <c r="A43" s="54" t="s">
        <v>29</v>
      </c>
      <c r="B43" s="2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37">
        <f t="shared" si="6"/>
        <v>0</v>
      </c>
    </row>
    <row r="44" spans="1:15" x14ac:dyDescent="0.2">
      <c r="A44" s="54" t="s">
        <v>29</v>
      </c>
      <c r="B44" s="2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37">
        <f t="shared" si="6"/>
        <v>0</v>
      </c>
    </row>
    <row r="45" spans="1:15" x14ac:dyDescent="0.2">
      <c r="A45" s="54" t="s">
        <v>4</v>
      </c>
      <c r="B45" s="2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37">
        <f t="shared" si="6"/>
        <v>0</v>
      </c>
    </row>
    <row r="46" spans="1:15" x14ac:dyDescent="0.2">
      <c r="A46" s="4" t="s">
        <v>5</v>
      </c>
      <c r="B46" s="25"/>
      <c r="C46" s="39">
        <f t="shared" ref="C46:N46" si="7">SUM(C20:C45)</f>
        <v>0</v>
      </c>
      <c r="D46" s="39">
        <f t="shared" si="7"/>
        <v>0</v>
      </c>
      <c r="E46" s="39">
        <f t="shared" si="7"/>
        <v>0</v>
      </c>
      <c r="F46" s="39">
        <f t="shared" si="7"/>
        <v>0</v>
      </c>
      <c r="G46" s="39">
        <f t="shared" si="7"/>
        <v>0</v>
      </c>
      <c r="H46" s="39">
        <f t="shared" si="7"/>
        <v>0</v>
      </c>
      <c r="I46" s="39">
        <f t="shared" si="7"/>
        <v>0</v>
      </c>
      <c r="J46" s="39">
        <f t="shared" si="7"/>
        <v>0</v>
      </c>
      <c r="K46" s="39">
        <f t="shared" si="7"/>
        <v>0</v>
      </c>
      <c r="L46" s="39">
        <f t="shared" si="7"/>
        <v>0</v>
      </c>
      <c r="M46" s="39">
        <f t="shared" si="7"/>
        <v>0</v>
      </c>
      <c r="N46" s="39">
        <f t="shared" si="7"/>
        <v>0</v>
      </c>
      <c r="O46" s="39">
        <f t="shared" si="6"/>
        <v>0</v>
      </c>
    </row>
    <row r="47" spans="1:15" x14ac:dyDescent="0.2">
      <c r="A47" s="54" t="s">
        <v>6</v>
      </c>
      <c r="B47" s="2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37">
        <f t="shared" si="6"/>
        <v>0</v>
      </c>
    </row>
    <row r="48" spans="1:15" x14ac:dyDescent="0.2">
      <c r="A48" s="54" t="s">
        <v>42</v>
      </c>
      <c r="B48" s="2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37">
        <f t="shared" si="6"/>
        <v>0</v>
      </c>
    </row>
    <row r="49" spans="1:15" x14ac:dyDescent="0.2">
      <c r="A49" s="54" t="s">
        <v>7</v>
      </c>
      <c r="B49" s="2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37">
        <f t="shared" si="6"/>
        <v>0</v>
      </c>
    </row>
    <row r="50" spans="1:15" x14ac:dyDescent="0.2">
      <c r="A50" s="54" t="s">
        <v>40</v>
      </c>
      <c r="B50" s="2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37">
        <f t="shared" si="6"/>
        <v>0</v>
      </c>
    </row>
    <row r="51" spans="1:15" x14ac:dyDescent="0.2">
      <c r="A51" s="54" t="s">
        <v>41</v>
      </c>
      <c r="B51" s="2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37">
        <f t="shared" si="6"/>
        <v>0</v>
      </c>
    </row>
    <row r="52" spans="1:15" ht="12.75" x14ac:dyDescent="0.2">
      <c r="A52" s="4" t="s">
        <v>8</v>
      </c>
      <c r="B52" s="25"/>
      <c r="C52" s="84">
        <f t="shared" ref="C52:N52" si="8">C46+SUM(C47:C51)</f>
        <v>0</v>
      </c>
      <c r="D52" s="84">
        <f t="shared" si="8"/>
        <v>0</v>
      </c>
      <c r="E52" s="84">
        <f t="shared" si="8"/>
        <v>0</v>
      </c>
      <c r="F52" s="84">
        <f t="shared" si="8"/>
        <v>0</v>
      </c>
      <c r="G52" s="84">
        <f t="shared" si="8"/>
        <v>0</v>
      </c>
      <c r="H52" s="84">
        <f t="shared" si="8"/>
        <v>0</v>
      </c>
      <c r="I52" s="84">
        <f t="shared" si="8"/>
        <v>0</v>
      </c>
      <c r="J52" s="84">
        <f t="shared" si="8"/>
        <v>0</v>
      </c>
      <c r="K52" s="84">
        <f t="shared" si="8"/>
        <v>0</v>
      </c>
      <c r="L52" s="84">
        <f t="shared" si="8"/>
        <v>0</v>
      </c>
      <c r="M52" s="84">
        <f t="shared" si="8"/>
        <v>0</v>
      </c>
      <c r="N52" s="84">
        <f t="shared" si="8"/>
        <v>0</v>
      </c>
      <c r="O52" s="39">
        <f>SUM(O46:O51)</f>
        <v>0</v>
      </c>
    </row>
    <row r="53" spans="1:15" ht="12.75" x14ac:dyDescent="0.2">
      <c r="A53" s="4" t="s">
        <v>50</v>
      </c>
      <c r="B53" s="78">
        <f t="shared" ref="B53:N53" si="9">(B17-B52)</f>
        <v>0</v>
      </c>
      <c r="C53" s="78">
        <f>(C17-C52)</f>
        <v>0</v>
      </c>
      <c r="D53" s="78">
        <f t="shared" si="9"/>
        <v>0</v>
      </c>
      <c r="E53" s="78">
        <f t="shared" si="9"/>
        <v>0</v>
      </c>
      <c r="F53" s="78">
        <f t="shared" si="9"/>
        <v>0</v>
      </c>
      <c r="G53" s="78">
        <f t="shared" si="9"/>
        <v>0</v>
      </c>
      <c r="H53" s="78">
        <f t="shared" si="9"/>
        <v>0</v>
      </c>
      <c r="I53" s="78">
        <f t="shared" si="9"/>
        <v>0</v>
      </c>
      <c r="J53" s="78">
        <f t="shared" si="9"/>
        <v>0</v>
      </c>
      <c r="K53" s="78">
        <f t="shared" si="9"/>
        <v>0</v>
      </c>
      <c r="L53" s="78">
        <f t="shared" si="9"/>
        <v>0</v>
      </c>
      <c r="M53" s="78">
        <f t="shared" si="9"/>
        <v>0</v>
      </c>
      <c r="N53" s="78">
        <f t="shared" si="9"/>
        <v>0</v>
      </c>
      <c r="O53" s="25"/>
    </row>
    <row r="54" spans="1:15" x14ac:dyDescent="0.2">
      <c r="A54" s="33" t="s">
        <v>66</v>
      </c>
      <c r="B54" s="74">
        <f>-Cash_beginning</f>
        <v>0</v>
      </c>
      <c r="C54" s="40">
        <f>C53-B53</f>
        <v>0</v>
      </c>
      <c r="D54" s="40">
        <f>D53-C53</f>
        <v>0</v>
      </c>
      <c r="E54" s="40">
        <f t="shared" ref="E54:N54" si="10">E53-D53</f>
        <v>0</v>
      </c>
      <c r="F54" s="40">
        <f t="shared" si="10"/>
        <v>0</v>
      </c>
      <c r="G54" s="40">
        <f t="shared" si="10"/>
        <v>0</v>
      </c>
      <c r="H54" s="40">
        <f t="shared" si="10"/>
        <v>0</v>
      </c>
      <c r="I54" s="40">
        <f t="shared" si="10"/>
        <v>0</v>
      </c>
      <c r="J54" s="40">
        <f t="shared" si="10"/>
        <v>0</v>
      </c>
      <c r="K54" s="40">
        <f t="shared" si="10"/>
        <v>0</v>
      </c>
      <c r="L54" s="40">
        <f t="shared" si="10"/>
        <v>0</v>
      </c>
      <c r="M54" s="40">
        <f t="shared" si="10"/>
        <v>0</v>
      </c>
      <c r="N54" s="40">
        <f t="shared" si="10"/>
        <v>0</v>
      </c>
      <c r="O54" s="75"/>
    </row>
    <row r="55" spans="1:15" x14ac:dyDescent="0.2">
      <c r="A55" s="3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2">
      <c r="A56" s="32" t="s">
        <v>30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35"/>
    </row>
    <row r="57" spans="1:15" x14ac:dyDescent="0.2">
      <c r="A57" s="34" t="s">
        <v>34</v>
      </c>
      <c r="B57" s="24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30"/>
    </row>
    <row r="58" spans="1:15" x14ac:dyDescent="0.2">
      <c r="A58" s="8" t="s">
        <v>51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31"/>
    </row>
    <row r="59" spans="1:15" x14ac:dyDescent="0.2">
      <c r="A59" s="8" t="s">
        <v>32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31"/>
    </row>
    <row r="60" spans="1:15" x14ac:dyDescent="0.2">
      <c r="A60" s="8" t="s">
        <v>33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31"/>
    </row>
    <row r="61" spans="1:15" x14ac:dyDescent="0.2">
      <c r="A61" s="8" t="s">
        <v>52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31"/>
    </row>
    <row r="62" spans="1:15" x14ac:dyDescent="0.2">
      <c r="A62" s="8" t="s">
        <v>9</v>
      </c>
      <c r="B62" s="23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31"/>
    </row>
    <row r="66" spans="1:6" ht="22.5" x14ac:dyDescent="0.2">
      <c r="A66" s="4" t="s">
        <v>62</v>
      </c>
      <c r="B66" s="77" t="e">
        <f>IRR(B54:N54)</f>
        <v>#NUM!</v>
      </c>
      <c r="C66" s="16"/>
      <c r="D66" s="72" t="s">
        <v>64</v>
      </c>
      <c r="E66" s="35"/>
      <c r="F66" s="73">
        <v>0.1</v>
      </c>
    </row>
    <row r="67" spans="1:6" x14ac:dyDescent="0.2">
      <c r="A67" s="4" t="s">
        <v>63</v>
      </c>
      <c r="B67" s="76">
        <f>NPV(F66,C54:N54)+B54</f>
        <v>0</v>
      </c>
      <c r="C67" s="70"/>
      <c r="D67" s="70"/>
      <c r="E67" s="70"/>
      <c r="F67" s="71"/>
    </row>
    <row r="71" spans="1:6" x14ac:dyDescent="0.2">
      <c r="A71" s="67" t="s">
        <v>55</v>
      </c>
      <c r="B71" s="68" t="s">
        <v>56</v>
      </c>
      <c r="C71" s="69" t="s">
        <v>61</v>
      </c>
      <c r="D71" s="63"/>
      <c r="E71" s="64"/>
    </row>
    <row r="72" spans="1:6" x14ac:dyDescent="0.2">
      <c r="A72" s="65" t="s">
        <v>57</v>
      </c>
      <c r="B72" s="66" t="s">
        <v>58</v>
      </c>
      <c r="C72" s="62"/>
      <c r="D72" s="63"/>
      <c r="E72" s="64"/>
    </row>
    <row r="73" spans="1:6" x14ac:dyDescent="0.2">
      <c r="A73" s="65" t="s">
        <v>57</v>
      </c>
      <c r="B73" s="66" t="s">
        <v>59</v>
      </c>
      <c r="C73" s="62"/>
      <c r="D73" s="63"/>
      <c r="E73" s="64"/>
    </row>
    <row r="74" spans="1:6" x14ac:dyDescent="0.2">
      <c r="A74" s="65" t="s">
        <v>57</v>
      </c>
      <c r="B74" s="66" t="s">
        <v>60</v>
      </c>
      <c r="C74" s="62"/>
      <c r="D74" s="63"/>
      <c r="E74" s="64"/>
    </row>
  </sheetData>
  <sheetProtection insertColumns="0" insertRows="0"/>
  <mergeCells count="2">
    <mergeCell ref="B1:O1"/>
    <mergeCell ref="B2:O2"/>
  </mergeCells>
  <phoneticPr fontId="0" type="noConversion"/>
  <conditionalFormatting sqref="B8:N8">
    <cfRule type="cellIs" dxfId="0" priority="1" stopIfTrue="1" operator="lessThanOrEqual">
      <formula>$B$5</formula>
    </cfRule>
  </conditionalFormatting>
  <dataValidations count="10">
    <dataValidation type="decimal" allowBlank="1" showInputMessage="1" sqref="O8:O10 B55:N62 B6 C26:N26 C9:N11 C5:N7 C38:N51 C28:N36 C18:N23 O5:O6 B18:B51 B8:B11 B12:N15" xr:uid="{00000000-0002-0000-0000-000000000000}">
      <formula1>-10000000</formula1>
      <formula2>10000000</formula2>
    </dataValidation>
    <dataValidation type="decimal" operator="lessThanOrEqual" allowBlank="1" showInputMessage="1" showErrorMessage="1" error="Please enter a number greater than zero." sqref="B5 O55:O62 O18:O51 O11:O15" xr:uid="{00000000-0002-0000-0000-000001000000}">
      <formula1>10000000</formula1>
    </dataValidation>
    <dataValidation operator="greaterThanOrEqual" allowBlank="1" showInputMessage="1" showErrorMessage="1" error="Please enter a number greater than zero." sqref="B7 O7" xr:uid="{00000000-0002-0000-0000-000002000000}"/>
    <dataValidation type="decimal" operator="lessThanOrEqual" allowBlank="1" showInputMessage="1" showErrorMessage="1" sqref="B52:O54 B16:O17" xr:uid="{00000000-0002-0000-0000-000003000000}">
      <formula1>10000000</formula1>
    </dataValidation>
    <dataValidation type="date" allowBlank="1" showInputMessage="1" showErrorMessage="1" error="Please enter a valid date." sqref="B4" xr:uid="{00000000-0002-0000-0000-000004000000}">
      <formula1>1</formula1>
      <formula2>73415</formula2>
    </dataValidation>
    <dataValidation type="decimal" operator="lessThanOrEqual" allowBlank="1" showInputMessage="1" sqref="C8:N8" xr:uid="{00000000-0002-0000-0000-000005000000}">
      <formula1>10000000</formula1>
    </dataValidation>
    <dataValidation type="decimal" allowBlank="1" showInputMessage="1" prompt="Enter returns and allowances as a positive number." sqref="C25:N25" xr:uid="{00000000-0002-0000-0000-000006000000}">
      <formula1>-10000000</formula1>
      <formula2>10000000</formula2>
    </dataValidation>
    <dataValidation type="decimal" allowBlank="1" showInputMessage="1" prompt="Enter materials and supplies included in cost of goods sold (COGS)." sqref="C27:N27" xr:uid="{00000000-0002-0000-0000-000007000000}">
      <formula1>-10000000</formula1>
      <formula2>10000000</formula2>
    </dataValidation>
    <dataValidation type="decimal" allowBlank="1" showInputMessage="1" prompt="Enter supplies not included in cost of goods sold (COGS)." sqref="C37:N37" xr:uid="{00000000-0002-0000-0000-000008000000}">
      <formula1>-10000000</formula1>
      <formula2>10000000</formula2>
    </dataValidation>
    <dataValidation type="decimal" allowBlank="1" showInputMessage="1" prompt="Enter insurance expense such as liability and fire insurance. " sqref="C24:N24" xr:uid="{00000000-0002-0000-0000-000009000000}">
      <formula1>-10000000</formula1>
      <formula2>10000000</formula2>
    </dataValidation>
  </dataValidations>
  <pageMargins left="0" right="0" top="0.5" bottom="0.25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7:D38"/>
  <sheetViews>
    <sheetView workbookViewId="0">
      <selection activeCell="D38" sqref="D38"/>
    </sheetView>
  </sheetViews>
  <sheetFormatPr defaultRowHeight="11.25" x14ac:dyDescent="0.2"/>
  <cols>
    <col min="2" max="2" width="30.1640625" bestFit="1" customWidth="1"/>
    <col min="4" max="4" width="13.33203125" bestFit="1" customWidth="1"/>
  </cols>
  <sheetData>
    <row r="37" spans="2:4" ht="15" x14ac:dyDescent="0.3">
      <c r="B37" s="27" t="s">
        <v>35</v>
      </c>
      <c r="D37" s="28">
        <f>[0]!Cash_minimum</f>
        <v>0</v>
      </c>
    </row>
    <row r="38" spans="2:4" ht="12.75" x14ac:dyDescent="0.2">
      <c r="B38" s="22"/>
      <c r="C38" s="26"/>
    </row>
  </sheetData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Cash Flow</vt:lpstr>
      <vt:lpstr>Cash Flow Chart</vt:lpstr>
      <vt:lpstr>Cash_beginning</vt:lpstr>
      <vt:lpstr>Cash_minimum</vt:lpstr>
      <vt:lpstr>Company_name</vt:lpstr>
      <vt:lpstr>'Cash Flow'!Print_Titles</vt:lpstr>
      <vt:lpstr>Start_date</vt:lpstr>
    </vt:vector>
  </TitlesOfParts>
  <Company>SCORE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</dc:creator>
  <cp:lastModifiedBy>P G</cp:lastModifiedBy>
  <cp:lastPrinted>2011-11-21T10:47:48Z</cp:lastPrinted>
  <dcterms:created xsi:type="dcterms:W3CDTF">2001-02-13T23:13:55Z</dcterms:created>
  <dcterms:modified xsi:type="dcterms:W3CDTF">2021-01-22T09:47:50Z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TC011132361033</vt:lpwstr>
  </property>
</Properties>
</file>