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Data\duth_medical_education_office\Program_Semester\"/>
    </mc:Choice>
  </mc:AlternateContent>
  <xr:revisionPtr revIDLastSave="0" documentId="8_{78E65D1D-54BA-4EF7-BAE1-994AE4C72AC5}" xr6:coauthVersionLast="36" xr6:coauthVersionMax="36" xr10:uidLastSave="{00000000-0000-0000-0000-000000000000}"/>
  <bookViews>
    <workbookView xWindow="0" yWindow="0" windowWidth="19180" windowHeight="6770" tabRatio="741" xr2:uid="{7AA13B0E-6AD4-4184-9AA3-EF1CA8AEA479}"/>
  </bookViews>
  <sheets>
    <sheet name="Διορθώσεις σε αυτή την έκδοση" sheetId="30" r:id="rId1"/>
    <sheet name="Αίθουσες" sheetId="1" r:id="rId2"/>
    <sheet name="1ο εξάμηνο (Α)" sheetId="19" r:id="rId3"/>
    <sheet name="3ο εξάμηνο (Γ)" sheetId="24" r:id="rId4"/>
    <sheet name="5ο εξάμηνο (Ε)" sheetId="25" r:id="rId5"/>
    <sheet name="7ο εξάμηνο (Ζ)" sheetId="28" r:id="rId6"/>
    <sheet name="9ο εξάμηνο (Θ)" sheetId="26" r:id="rId7"/>
    <sheet name="αριθμός φοιτητών" sheetId="8" r:id="rId8"/>
  </sheets>
  <calcPr calcId="17902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8" l="1"/>
  <c r="J33" i="8"/>
  <c r="AC69" i="28" l="1"/>
  <c r="AO122" i="28"/>
  <c r="AC122" i="28"/>
  <c r="AO121" i="28"/>
  <c r="AC121" i="28"/>
  <c r="AO120" i="28"/>
  <c r="AC120" i="28"/>
  <c r="AO119" i="28"/>
  <c r="AC119" i="28"/>
  <c r="AO109" i="28"/>
  <c r="AC109" i="28"/>
  <c r="AO108" i="28"/>
  <c r="AC108" i="28"/>
  <c r="AO107" i="28"/>
  <c r="AC107" i="28"/>
  <c r="AO106" i="28"/>
  <c r="AC106" i="28"/>
  <c r="AC110" i="28" s="1"/>
  <c r="AC112" i="28" s="1"/>
  <c r="AO96" i="28"/>
  <c r="AC96" i="28"/>
  <c r="AO95" i="28"/>
  <c r="AC95" i="28"/>
  <c r="AO94" i="28"/>
  <c r="AC94" i="28"/>
  <c r="AO93" i="28"/>
  <c r="AC93" i="28"/>
  <c r="AC97" i="28" s="1"/>
  <c r="AC99" i="28" s="1"/>
  <c r="AC82" i="28"/>
  <c r="AO81" i="28"/>
  <c r="AC81" i="28"/>
  <c r="AO80" i="28"/>
  <c r="AO84" i="28" s="1"/>
  <c r="AI87" i="28" s="1"/>
  <c r="AC80" i="28"/>
  <c r="AO70" i="28"/>
  <c r="AC70" i="28"/>
  <c r="AO69" i="28"/>
  <c r="AO68" i="28"/>
  <c r="AC68" i="28"/>
  <c r="AO67" i="28"/>
  <c r="AC67" i="28"/>
  <c r="AO55" i="28"/>
  <c r="AC55" i="28"/>
  <c r="AO54" i="28"/>
  <c r="AO58" i="28" s="1"/>
  <c r="AI61" i="28" s="1"/>
  <c r="AC54" i="28"/>
  <c r="AL9" i="28"/>
  <c r="AC123" i="28" l="1"/>
  <c r="AC125" i="28" s="1"/>
  <c r="AO97" i="28"/>
  <c r="AI100" i="28" s="1"/>
  <c r="AO123" i="28"/>
  <c r="AI126" i="28" s="1"/>
  <c r="AO110" i="28"/>
  <c r="AI113" i="28" s="1"/>
  <c r="AC71" i="28"/>
  <c r="AC73" i="28" s="1"/>
  <c r="AC58" i="28"/>
  <c r="AC60" i="28" s="1"/>
  <c r="AC84" i="28"/>
  <c r="AC86" i="28" s="1"/>
  <c r="AO71" i="28"/>
  <c r="AI74" i="28" s="1"/>
  <c r="AO55" i="26"/>
  <c r="AB63" i="25" l="1"/>
  <c r="AN62" i="25"/>
  <c r="AB62" i="25"/>
  <c r="AN61" i="25"/>
  <c r="AB61" i="25"/>
  <c r="AN60" i="25"/>
  <c r="AN64" i="25" s="1"/>
  <c r="AH67" i="25" s="1"/>
  <c r="AB60" i="25"/>
  <c r="AB64" i="25" l="1"/>
  <c r="AB66" i="25" s="1"/>
  <c r="AC122" i="26"/>
  <c r="AO121" i="26"/>
  <c r="AC121" i="26"/>
  <c r="AO120" i="26"/>
  <c r="AC120" i="26"/>
  <c r="AO119" i="26"/>
  <c r="AC119" i="26"/>
  <c r="AC123" i="26" s="1"/>
  <c r="AC125" i="26" s="1"/>
  <c r="AC109" i="26"/>
  <c r="AO108" i="26"/>
  <c r="AC108" i="26"/>
  <c r="AO107" i="26"/>
  <c r="AC107" i="26"/>
  <c r="AO106" i="26"/>
  <c r="AC106" i="26"/>
  <c r="AC96" i="26"/>
  <c r="AO95" i="26"/>
  <c r="AC95" i="26"/>
  <c r="AO94" i="26"/>
  <c r="AC94" i="26"/>
  <c r="AO93" i="26"/>
  <c r="AC93" i="26"/>
  <c r="AO81" i="26"/>
  <c r="AC81" i="26"/>
  <c r="AO80" i="26"/>
  <c r="AC80" i="26"/>
  <c r="AO67" i="26"/>
  <c r="AC67" i="26"/>
  <c r="AC70" i="26" s="1"/>
  <c r="AC72" i="26" s="1"/>
  <c r="AO66" i="26"/>
  <c r="AC66" i="26"/>
  <c r="AC55" i="26"/>
  <c r="AO54" i="26"/>
  <c r="AC54" i="26"/>
  <c r="AO53" i="26"/>
  <c r="AC53" i="26"/>
  <c r="AO52" i="26"/>
  <c r="AC52" i="26"/>
  <c r="AC84" i="26" l="1"/>
  <c r="AC86" i="26" s="1"/>
  <c r="AC97" i="26"/>
  <c r="AC99" i="26" s="1"/>
  <c r="AO110" i="26"/>
  <c r="AI113" i="26" s="1"/>
  <c r="AO70" i="26"/>
  <c r="AI73" i="26" s="1"/>
  <c r="AO56" i="26"/>
  <c r="AI59" i="26" s="1"/>
  <c r="AO84" i="26"/>
  <c r="AI87" i="26" s="1"/>
  <c r="AO97" i="26"/>
  <c r="AI100" i="26" s="1"/>
  <c r="AC110" i="26"/>
  <c r="AC112" i="26" s="1"/>
  <c r="AO123" i="26"/>
  <c r="AI126" i="26" s="1"/>
  <c r="AC56" i="26"/>
  <c r="AC58" i="26" s="1"/>
  <c r="AB94" i="19"/>
  <c r="V8" i="8" l="1"/>
  <c r="V9" i="8"/>
  <c r="V10" i="8"/>
  <c r="V11" i="8"/>
  <c r="V7" i="8"/>
  <c r="AB116" i="25"/>
  <c r="AN115" i="25"/>
  <c r="AB115" i="25"/>
  <c r="AN114" i="25"/>
  <c r="AB114" i="25"/>
  <c r="AN113" i="25"/>
  <c r="AB113" i="25"/>
  <c r="AB103" i="25"/>
  <c r="AN102" i="25"/>
  <c r="AB102" i="25"/>
  <c r="AN101" i="25"/>
  <c r="AB101" i="25"/>
  <c r="AN100" i="25"/>
  <c r="AB100" i="25"/>
  <c r="AN88" i="25"/>
  <c r="AB88" i="25"/>
  <c r="AN87" i="25"/>
  <c r="AB87" i="25"/>
  <c r="AN74" i="25"/>
  <c r="AB74" i="25"/>
  <c r="AN73" i="25"/>
  <c r="AB73" i="25"/>
  <c r="AB50" i="25"/>
  <c r="AN49" i="25"/>
  <c r="AB49" i="25"/>
  <c r="AN48" i="25"/>
  <c r="AB48" i="25"/>
  <c r="AN47" i="25"/>
  <c r="AB47" i="25"/>
  <c r="AB109" i="24"/>
  <c r="AN108" i="24"/>
  <c r="AB108" i="24"/>
  <c r="AN107" i="24"/>
  <c r="AB107" i="24"/>
  <c r="AN106" i="24"/>
  <c r="AB106" i="24"/>
  <c r="AB96" i="24"/>
  <c r="AN95" i="24"/>
  <c r="AB95" i="24"/>
  <c r="AN94" i="24"/>
  <c r="AB94" i="24"/>
  <c r="AN93" i="24"/>
  <c r="AB93" i="24"/>
  <c r="AN81" i="24"/>
  <c r="AB81" i="24"/>
  <c r="AN80" i="24"/>
  <c r="AB80" i="24"/>
  <c r="AN67" i="24"/>
  <c r="AB67" i="24"/>
  <c r="AN66" i="24"/>
  <c r="AB66" i="24"/>
  <c r="AB55" i="24"/>
  <c r="AN54" i="24"/>
  <c r="AB54" i="24"/>
  <c r="AN53" i="24"/>
  <c r="AB53" i="24"/>
  <c r="AN52" i="24"/>
  <c r="AB52" i="24"/>
  <c r="AB109" i="19"/>
  <c r="AN108" i="19"/>
  <c r="AB108" i="19"/>
  <c r="AN107" i="19"/>
  <c r="AB107" i="19"/>
  <c r="AB110" i="19" s="1"/>
  <c r="AB112" i="19" s="1"/>
  <c r="AN106" i="19"/>
  <c r="AB106" i="19"/>
  <c r="AN95" i="19"/>
  <c r="AB96" i="19"/>
  <c r="AN94" i="19"/>
  <c r="AB95" i="19"/>
  <c r="AN93" i="19"/>
  <c r="AB93" i="19"/>
  <c r="AN81" i="19"/>
  <c r="AB81" i="19"/>
  <c r="AN80" i="19"/>
  <c r="AB80" i="19"/>
  <c r="AN67" i="19"/>
  <c r="AB67" i="19"/>
  <c r="AN66" i="19"/>
  <c r="AB66" i="19"/>
  <c r="AB55" i="19"/>
  <c r="AN54" i="19"/>
  <c r="AB54" i="19"/>
  <c r="AN53" i="19"/>
  <c r="AB53" i="19"/>
  <c r="AN52" i="19"/>
  <c r="AB52" i="19"/>
  <c r="AN97" i="19" l="1"/>
  <c r="AH100" i="19" s="1"/>
  <c r="AN97" i="24"/>
  <c r="AH100" i="24" s="1"/>
  <c r="AN84" i="24"/>
  <c r="AH87" i="24" s="1"/>
  <c r="AB84" i="24"/>
  <c r="AB86" i="24" s="1"/>
  <c r="AN51" i="25"/>
  <c r="AH54" i="25" s="1"/>
  <c r="AB97" i="19"/>
  <c r="AB99" i="19" s="1"/>
  <c r="AB51" i="25"/>
  <c r="AB53" i="25" s="1"/>
  <c r="AN77" i="25"/>
  <c r="AH80" i="25" s="1"/>
  <c r="AB77" i="25"/>
  <c r="AB79" i="25" s="1"/>
  <c r="AN117" i="25"/>
  <c r="AH120" i="25" s="1"/>
  <c r="AB117" i="25"/>
  <c r="AB119" i="25" s="1"/>
  <c r="AN91" i="25"/>
  <c r="AH94" i="25" s="1"/>
  <c r="AN104" i="25"/>
  <c r="AH107" i="25" s="1"/>
  <c r="AB104" i="25"/>
  <c r="AB106" i="25" s="1"/>
  <c r="AB91" i="25"/>
  <c r="AB93" i="25" s="1"/>
  <c r="AN110" i="24"/>
  <c r="AH113" i="24" s="1"/>
  <c r="AB110" i="24"/>
  <c r="AB112" i="24" s="1"/>
  <c r="AB97" i="24"/>
  <c r="AB99" i="24" s="1"/>
  <c r="AN70" i="24"/>
  <c r="AH73" i="24" s="1"/>
  <c r="AB70" i="24"/>
  <c r="AB72" i="24" s="1"/>
  <c r="AB56" i="24"/>
  <c r="AB58" i="24" s="1"/>
  <c r="AN56" i="24"/>
  <c r="AH59" i="24" s="1"/>
  <c r="AN110" i="19"/>
  <c r="AH113" i="19" s="1"/>
  <c r="AN84" i="19"/>
  <c r="AH87" i="19" s="1"/>
  <c r="AB84" i="19"/>
  <c r="AB86" i="19" s="1"/>
  <c r="AN70" i="19"/>
  <c r="AH73" i="19" s="1"/>
  <c r="AB70" i="19"/>
  <c r="AB72" i="19" s="1"/>
  <c r="AN56" i="19"/>
  <c r="AH59" i="19" s="1"/>
  <c r="AB56" i="19"/>
  <c r="AB58" i="19" s="1"/>
  <c r="W9" i="8" l="1"/>
  <c r="W10" i="8"/>
  <c r="W11" i="8"/>
  <c r="W7" i="8"/>
  <c r="W8" i="8" l="1"/>
  <c r="U7" i="8" l="1"/>
  <c r="U8" i="8"/>
  <c r="U9" i="8"/>
  <c r="U10" i="8"/>
  <c r="U11" i="8"/>
  <c r="T7" i="8"/>
  <c r="T8" i="8"/>
  <c r="T9" i="8"/>
  <c r="T10" i="8"/>
  <c r="T11" i="8"/>
  <c r="S7" i="8"/>
  <c r="S8" i="8"/>
  <c r="S9" i="8"/>
  <c r="S10" i="8"/>
  <c r="S11" i="8"/>
  <c r="Q7" i="8"/>
  <c r="Q8" i="8"/>
  <c r="Q9" i="8"/>
  <c r="Q10" i="8"/>
  <c r="Q11" i="8"/>
  <c r="P7" i="8"/>
  <c r="P8" i="8"/>
  <c r="P9" i="8"/>
  <c r="P10" i="8"/>
  <c r="P11" i="8"/>
  <c r="O7" i="8"/>
  <c r="O8" i="8"/>
  <c r="O9" i="8"/>
  <c r="O10" i="8"/>
  <c r="O11" i="8"/>
  <c r="M7" i="8"/>
  <c r="M8" i="8"/>
  <c r="M9" i="8"/>
  <c r="M10" i="8"/>
  <c r="M11" i="8"/>
  <c r="R11" i="8"/>
  <c r="N11" i="8"/>
  <c r="L11" i="8"/>
  <c r="K11" i="8"/>
  <c r="J11" i="8"/>
  <c r="I11" i="8"/>
  <c r="H11" i="8"/>
  <c r="G11" i="8"/>
  <c r="F11" i="8"/>
  <c r="R10" i="8"/>
  <c r="N10" i="8"/>
  <c r="L10" i="8"/>
  <c r="K10" i="8"/>
  <c r="J10" i="8"/>
  <c r="I10" i="8"/>
  <c r="H10" i="8"/>
  <c r="G10" i="8"/>
  <c r="F10" i="8"/>
  <c r="R9" i="8"/>
  <c r="N9" i="8"/>
  <c r="L9" i="8"/>
  <c r="K9" i="8"/>
  <c r="J9" i="8"/>
  <c r="I9" i="8"/>
  <c r="H9" i="8"/>
  <c r="G9" i="8"/>
  <c r="F9" i="8"/>
  <c r="R8" i="8"/>
  <c r="N8" i="8"/>
  <c r="L8" i="8"/>
  <c r="K8" i="8"/>
  <c r="J8" i="8"/>
  <c r="I8" i="8"/>
  <c r="H8" i="8"/>
  <c r="G8" i="8"/>
  <c r="F8" i="8"/>
  <c r="R7" i="8"/>
  <c r="N7" i="8"/>
  <c r="L7" i="8"/>
  <c r="K7" i="8"/>
  <c r="J7" i="8"/>
  <c r="I7" i="8"/>
  <c r="H7" i="8"/>
  <c r="G7" i="8"/>
  <c r="F7" i="8"/>
</calcChain>
</file>

<file path=xl/sharedStrings.xml><?xml version="1.0" encoding="utf-8"?>
<sst xmlns="http://schemas.openxmlformats.org/spreadsheetml/2006/main" count="7399" uniqueCount="856">
  <si>
    <t>09:00-10:00</t>
  </si>
  <si>
    <t>10:00-11:00</t>
  </si>
  <si>
    <t>11:00-12:00</t>
  </si>
  <si>
    <t>12:00-13:00</t>
  </si>
  <si>
    <t>13:00-14:00</t>
  </si>
  <si>
    <t>14:00-15:00</t>
  </si>
  <si>
    <t>15:00-16:00</t>
  </si>
  <si>
    <t>16:00-17:00</t>
  </si>
  <si>
    <t>17:00-18:00</t>
  </si>
  <si>
    <t>18:00-19:00</t>
  </si>
  <si>
    <t>19:00-20:00</t>
  </si>
  <si>
    <t>20:00-21:00</t>
  </si>
  <si>
    <t>ΕΚ</t>
  </si>
  <si>
    <t>08:00-09:00</t>
  </si>
  <si>
    <t>11+12ο εξάμηνο</t>
  </si>
  <si>
    <t xml:space="preserve"> </t>
  </si>
  <si>
    <t>Β</t>
  </si>
  <si>
    <t>Τρίτη</t>
  </si>
  <si>
    <t>Τετάρτη</t>
  </si>
  <si>
    <t>Πέμπτη</t>
  </si>
  <si>
    <t>Παρασκευή</t>
  </si>
  <si>
    <t>Αμφιθέατρο Πανεπιστημίου</t>
  </si>
  <si>
    <t xml:space="preserve">Δευτέρα </t>
  </si>
  <si>
    <t>ΑΠ</t>
  </si>
  <si>
    <t>Υποχρεωτικό μάθημα - διάλεξη</t>
  </si>
  <si>
    <t>Υποχρεωτικό μάθημα - εργαστήριο</t>
  </si>
  <si>
    <t>Επιλογής μάθημα</t>
  </si>
  <si>
    <t>Υ</t>
  </si>
  <si>
    <t xml:space="preserve">Ξένη Γλώσσα </t>
  </si>
  <si>
    <t>Επιλεγόμενο</t>
  </si>
  <si>
    <t>Ε</t>
  </si>
  <si>
    <t>Μάθημα</t>
  </si>
  <si>
    <t>2ο εξάμηνο (Β)</t>
  </si>
  <si>
    <t xml:space="preserve">ΑΝ - Αμφιθέατρο στο Νοσοκομείο </t>
  </si>
  <si>
    <t>ΑΠ - Αμφιθέατρο Πανεπιστημίου</t>
  </si>
  <si>
    <t>1ο εξάμηνο (Α)</t>
  </si>
  <si>
    <t>3ο εξάμηνο (Γ)</t>
  </si>
  <si>
    <t>5ο εξάμηνο (Ε)</t>
  </si>
  <si>
    <t>4ο εξάμηνο (Δ)</t>
  </si>
  <si>
    <t>6ο εξάμηνο (ΣΤ)</t>
  </si>
  <si>
    <t>7ο εξάμηνο (Ζ)</t>
  </si>
  <si>
    <t>8ο εξάμηνο (Η)</t>
  </si>
  <si>
    <t>9ο εξάμηνο (Θ)</t>
  </si>
  <si>
    <t>10ο εξάμηνο (Ι)</t>
  </si>
  <si>
    <t>άλλο (ΜΠΣ, Ειδικότητα)</t>
  </si>
  <si>
    <t>Αγγλικά</t>
  </si>
  <si>
    <t>Α1</t>
  </si>
  <si>
    <t>ΑΝ</t>
  </si>
  <si>
    <t>έτος εισαγωγής</t>
  </si>
  <si>
    <t>4 ομάδες</t>
  </si>
  <si>
    <t>5 ομάδες</t>
  </si>
  <si>
    <t>10 ομάδες</t>
  </si>
  <si>
    <t>15 ομάδες</t>
  </si>
  <si>
    <t>6 ομάδες</t>
  </si>
  <si>
    <t>8 ομάδες</t>
  </si>
  <si>
    <t>Ε1</t>
  </si>
  <si>
    <t>Εργ</t>
  </si>
  <si>
    <t>Ε3</t>
  </si>
  <si>
    <t>Φυσ</t>
  </si>
  <si>
    <t>Βιοχ</t>
  </si>
  <si>
    <t>ΙστΕμ</t>
  </si>
  <si>
    <t>Οδηγός χρωμάτων και συντομεύσεων</t>
  </si>
  <si>
    <t>ώρες</t>
  </si>
  <si>
    <t>3 ομάδες</t>
  </si>
  <si>
    <t>2 ομάδες</t>
  </si>
  <si>
    <t>7 ομάδες</t>
  </si>
  <si>
    <t>9 ομάδες</t>
  </si>
  <si>
    <t>11 ομάδες</t>
  </si>
  <si>
    <t>12 ομάδες</t>
  </si>
  <si>
    <t>13 ομάδες</t>
  </si>
  <si>
    <t>16 ομάδες</t>
  </si>
  <si>
    <t>17 ομάδες</t>
  </si>
  <si>
    <t>?</t>
  </si>
  <si>
    <t>Ε2</t>
  </si>
  <si>
    <t>Αμφιθέατρο Νοσοκομείου</t>
  </si>
  <si>
    <t xml:space="preserve">Ε2 </t>
  </si>
  <si>
    <t>Πληροφορίες από τον Οδηγό Σπουδών</t>
  </si>
  <si>
    <t>Ε1/Ε2</t>
  </si>
  <si>
    <t>22 ομάδες</t>
  </si>
  <si>
    <t>Α1 - 1η Μικρή Αίθουσα στο Αμφιθέατρο Πανεπιστημίου (50 άτομα)</t>
  </si>
  <si>
    <t>Α2 - 2η Μικρή Αίθουσα στο Αμφιθέατρο Πανεπιστημίου (50 άτομα)</t>
  </si>
  <si>
    <t>3η, μεγάλη αίθουσα εκπαίδευσης "Β.  Αδαμαντιάδης" στο Νοσοκομείο</t>
  </si>
  <si>
    <t>2η μικρή αίθουσα εκπαίδευσης "Α. Καλαγκός" στο Νοσοκομείο</t>
  </si>
  <si>
    <t>1η μικρή αίθουσα εκπαίδευσης "Γ. Παπανικολάου" στο Νοσοκομείο</t>
  </si>
  <si>
    <t>Αίθουσα διδασκαλίας "Γ.Α. Σταθόπουλος" στη βιβλιοθήκη</t>
  </si>
  <si>
    <t>Μικρή αίθουσα διδασκαλίας στο αμφιθέατρο (μπαίνοντας αριστερά)</t>
  </si>
  <si>
    <t>Β - Αίθουσα "Γ.Α. Σταθόπουλος" στη Βιβλιοθήκη (50 άτομα)</t>
  </si>
  <si>
    <t>Ε3 - Μεγάλη Αίθουσα Εκπαίδευσης "Βενέδικτος  Αδαμαντιάδης" στο Νοσοκομείο (~130 άτομα)</t>
  </si>
  <si>
    <t>Ε2 - 2η Αίθουσα Εκπαίδευσης "Αυξέντιος Καλαγκός" στο Νοσοκομείο (70 άτομα)</t>
  </si>
  <si>
    <t>Ε1 - 1η Αίθουσα Εκπαίδευσης "Γεώργιος Παπανικολάου" στο Νοσοκομείο (70 άτομα)</t>
  </si>
  <si>
    <t>σύμφωνα με στοιχεία γραμματείας στις 20/2/2018</t>
  </si>
  <si>
    <t>Δευτέρα 1/10</t>
  </si>
  <si>
    <t>Τρίτη 2/10</t>
  </si>
  <si>
    <t>Τετάρτη 3/10</t>
  </si>
  <si>
    <t>Πέμπτη 4/10</t>
  </si>
  <si>
    <t>Παρασκευή 5/10</t>
  </si>
  <si>
    <t>Δευτέρα 8/10</t>
  </si>
  <si>
    <t>Τρίτη 9/10</t>
  </si>
  <si>
    <t>Τετάρτη 10/10</t>
  </si>
  <si>
    <t>Πέμπτη 11/10</t>
  </si>
  <si>
    <t>Παρασκευή 12/10</t>
  </si>
  <si>
    <t>Εβδ 1</t>
  </si>
  <si>
    <t>Εβδ 13</t>
  </si>
  <si>
    <t>Εβδ 12</t>
  </si>
  <si>
    <t>Εβδ 11</t>
  </si>
  <si>
    <t>Εβδ 10</t>
  </si>
  <si>
    <t>Εβδ 9</t>
  </si>
  <si>
    <t>Εβδ 8</t>
  </si>
  <si>
    <t>Εβδ 7</t>
  </si>
  <si>
    <t>Εβδ 6</t>
  </si>
  <si>
    <t>Εβδ 5</t>
  </si>
  <si>
    <t>Εβδ 4</t>
  </si>
  <si>
    <t>Εβδ 3</t>
  </si>
  <si>
    <t>Εβδ 2</t>
  </si>
  <si>
    <t>Δευτέρα 15/10</t>
  </si>
  <si>
    <t>Τρίτη 16/10</t>
  </si>
  <si>
    <t>Τετάρτη 17/10</t>
  </si>
  <si>
    <t>Πέμπτη 18/10</t>
  </si>
  <si>
    <t>Παρασκευή 19/10</t>
  </si>
  <si>
    <t>Δευτέρα 22/10</t>
  </si>
  <si>
    <t>Τρίτη 23/10</t>
  </si>
  <si>
    <t>Τετάρτη 24/10</t>
  </si>
  <si>
    <t>Πέμπτη 25/10</t>
  </si>
  <si>
    <t>Παρασκευή 26/10</t>
  </si>
  <si>
    <t>Δευτέρα 29/10</t>
  </si>
  <si>
    <t>Τρίτη 30/10</t>
  </si>
  <si>
    <t>Τετάρτη 31/10</t>
  </si>
  <si>
    <t>Πέμπτη 1/11</t>
  </si>
  <si>
    <t>Παρασκευή 2/11</t>
  </si>
  <si>
    <t>Δευτέρα 5/11</t>
  </si>
  <si>
    <t>Τρίτη 6/11</t>
  </si>
  <si>
    <t>Τετάρτη 7/11</t>
  </si>
  <si>
    <t>Πέμπτη 8/11</t>
  </si>
  <si>
    <t>Παρασκευή 9/11</t>
  </si>
  <si>
    <t>Δευτέρα 12/11</t>
  </si>
  <si>
    <t>Τρίτη 13/11</t>
  </si>
  <si>
    <t>Τετάρτη 14/11</t>
  </si>
  <si>
    <t>Πέμπτη 15/11</t>
  </si>
  <si>
    <t>Παρασκευή 16/11</t>
  </si>
  <si>
    <t>Δευτέρα 19/11</t>
  </si>
  <si>
    <t>Τρίτη 20/11</t>
  </si>
  <si>
    <t>Τετάρτη 21/11</t>
  </si>
  <si>
    <t>Πέμπτη 22/11</t>
  </si>
  <si>
    <t>Παρασκευή 23/11</t>
  </si>
  <si>
    <t>Δευτέρα 26/11</t>
  </si>
  <si>
    <t>Τρίτη 27/11</t>
  </si>
  <si>
    <t>Τετάρτη 28/11</t>
  </si>
  <si>
    <t>Πέμπτη 29/11</t>
  </si>
  <si>
    <t>Παρασκευή 30/11</t>
  </si>
  <si>
    <t>Δευτέρα 3/12</t>
  </si>
  <si>
    <t>Τρίτη 4/12</t>
  </si>
  <si>
    <t>Τετάρτη 5/12</t>
  </si>
  <si>
    <t>Πέμπτη 6/12</t>
  </si>
  <si>
    <t>Παρασκευή 7/12</t>
  </si>
  <si>
    <t>Δευτέρα 10/12</t>
  </si>
  <si>
    <t>Τρίτη 11/12</t>
  </si>
  <si>
    <t>Τετάρτη 12/12</t>
  </si>
  <si>
    <t>Πέμπτη 13/12</t>
  </si>
  <si>
    <t>Παρασκευή 14/12</t>
  </si>
  <si>
    <t>Δευτέρα 17/12</t>
  </si>
  <si>
    <t>Τρίτη 18/12</t>
  </si>
  <si>
    <t>Τετάρτη 19/12</t>
  </si>
  <si>
    <t>Πέμπτη 20/12</t>
  </si>
  <si>
    <t>Παρασκευή 21/12</t>
  </si>
  <si>
    <t xml:space="preserve">Δευτέρα 7/1 </t>
  </si>
  <si>
    <t>Τρίτη 8/1</t>
  </si>
  <si>
    <t>Τετάρτη 9/1</t>
  </si>
  <si>
    <t>Πέμπτη 10/1</t>
  </si>
  <si>
    <t>Παρασκευή 11/1</t>
  </si>
  <si>
    <t xml:space="preserve">Δευτέρα 14/1 </t>
  </si>
  <si>
    <t>Τρίτη 15/1</t>
  </si>
  <si>
    <t>Τετάρτη 16/1</t>
  </si>
  <si>
    <t>Πέμπτη 17/1</t>
  </si>
  <si>
    <t>Παρασκευή 18/1</t>
  </si>
  <si>
    <t>Εβδ 14</t>
  </si>
  <si>
    <t>Βιολογία</t>
  </si>
  <si>
    <t>Βιοχημεία Ι</t>
  </si>
  <si>
    <t>Ιστολογία-Εμβρυολογία Ι</t>
  </si>
  <si>
    <t>Πληροφορική</t>
  </si>
  <si>
    <t>εξαμ.</t>
  </si>
  <si>
    <t>εβδομ.</t>
  </si>
  <si>
    <t>Διαδίκτυο και Υγεία</t>
  </si>
  <si>
    <t>Ιστορία της Ιατρικής</t>
  </si>
  <si>
    <t>Χειρουργική Παθολογία</t>
  </si>
  <si>
    <t>Νευρολογία</t>
  </si>
  <si>
    <t>Ακτινολογία Ι</t>
  </si>
  <si>
    <t xml:space="preserve">Ωτορινολαρυγγολογία </t>
  </si>
  <si>
    <t>Ιατροδικαστική και Τοξικολογία</t>
  </si>
  <si>
    <t>Αγγειοχειρουργική</t>
  </si>
  <si>
    <t>Κλινική και Εφαρμοσμένη Γενετική</t>
  </si>
  <si>
    <t>ΛΙΑΛΙΑΡΗΣ</t>
  </si>
  <si>
    <t>Ηλεκτροκαρδιογράφημα</t>
  </si>
  <si>
    <t>ΣΤΑΚΟΣ</t>
  </si>
  <si>
    <t xml:space="preserve">Έκθεση σε Ακτινοβολία </t>
  </si>
  <si>
    <t>ΚΟΥΚΟΥΡΑΚΗΣ</t>
  </si>
  <si>
    <t xml:space="preserve">Κλινική Μικροβιολογία </t>
  </si>
  <si>
    <t>ΠΑΝΟΠΟΥΛΟΥ</t>
  </si>
  <si>
    <t>7ο</t>
  </si>
  <si>
    <t>ΩΡΛ</t>
  </si>
  <si>
    <t>Β2</t>
  </si>
  <si>
    <t>Β3</t>
  </si>
  <si>
    <t>Α2</t>
  </si>
  <si>
    <t>Α3</t>
  </si>
  <si>
    <t>ΧειρΠαθ Α</t>
  </si>
  <si>
    <t>ΧειρΠαθ Β - ΩΡΛ Α αναπλ</t>
  </si>
  <si>
    <t>ΧειρΠαθ Α  - ΩΡΛ Β αναπλ</t>
  </si>
  <si>
    <t>Ιατροδικαστική Τοξικολογία</t>
  </si>
  <si>
    <t>Ακτινολογια Ι - φροντ</t>
  </si>
  <si>
    <t xml:space="preserve">Ακτινολογια Ι </t>
  </si>
  <si>
    <t>Ακτινολογια Ι</t>
  </si>
  <si>
    <t>Α4</t>
  </si>
  <si>
    <t>Α5</t>
  </si>
  <si>
    <t>Α6</t>
  </si>
  <si>
    <t>Β4</t>
  </si>
  <si>
    <t>Β5</t>
  </si>
  <si>
    <t>Β6</t>
  </si>
  <si>
    <t>ΧειρΠαθ Β - ΩΡΛ Α1, Α2</t>
  </si>
  <si>
    <t>ΧειρΠαθ Α - ΩΡΛ Β1, Β2</t>
  </si>
  <si>
    <t>ΧειρΠαθ Α - ΩΡΛ Β3, Β4</t>
  </si>
  <si>
    <t>ΧειρΠαθ Β - ΩΡΛ Α3, Α4</t>
  </si>
  <si>
    <t>ΩΡΛ φροντ. Α1,Α2,Β1,Β2,Α5,Α6</t>
  </si>
  <si>
    <t>ΩΡΛ φροντ. Α3,Α4,Β3,Β4,Β5,Β6</t>
  </si>
  <si>
    <t>ΑκτΙ Α5</t>
  </si>
  <si>
    <t>ΑκτΙ Α6</t>
  </si>
  <si>
    <t>ΑκτΙ Β1</t>
  </si>
  <si>
    <t>ΑκτΙ Β2</t>
  </si>
  <si>
    <t>ΑκτΙ Α1</t>
  </si>
  <si>
    <t>ΑκτΙ Β5</t>
  </si>
  <si>
    <t>ΑκτΙ Β6</t>
  </si>
  <si>
    <t>ΑκτΙ Β3</t>
  </si>
  <si>
    <t>ΑκτΙ Β4</t>
  </si>
  <si>
    <t>ΑκτΙ Α4</t>
  </si>
  <si>
    <t>ΑκτΙ Α3</t>
  </si>
  <si>
    <t>ΑκτΙ Α2</t>
  </si>
  <si>
    <t xml:space="preserve">σύνολο </t>
  </si>
  <si>
    <t>Αγγειοχ Α4, Α5, Α6</t>
  </si>
  <si>
    <t>Αγγειοχ Β4, Β5, Β6</t>
  </si>
  <si>
    <t>ΩΡΛ Α5, Α6 - Αγγειοχ Α1, Α2, Α3</t>
  </si>
  <si>
    <t>ΩΡΛ Α5, Α6 - Αγγειοχ Β1, Β2, Β3</t>
  </si>
  <si>
    <t>ΩΡΛ Β5, Β6 - Αγγειοχ Α1, Α2, Α3</t>
  </si>
  <si>
    <t>ΩΡΛ Α, Β αναπλ - Αγγειοχ Α1, Α2, Α3</t>
  </si>
  <si>
    <t>ΩΡΛ Β5, Β6 - Αγγειοχ Β1, Β2, Β3</t>
  </si>
  <si>
    <t>ΩΡΛ Α, Β αναπλ - Αγγειοχ Β1, Β2, Β3</t>
  </si>
  <si>
    <t>Ιατρ</t>
  </si>
  <si>
    <t>1η εβδομάδα</t>
  </si>
  <si>
    <t>Καρδ1-4</t>
  </si>
  <si>
    <t>Γυν16-20</t>
  </si>
  <si>
    <t>Οφθ5-6</t>
  </si>
  <si>
    <t>Ορθ13-14</t>
  </si>
  <si>
    <t>Ψυχ13-20</t>
  </si>
  <si>
    <t>Ε - Διαγν. Επεμβ. Απεικ.</t>
  </si>
  <si>
    <t>Κδχ5-8</t>
  </si>
  <si>
    <t>Γυναικολογία</t>
  </si>
  <si>
    <t>Καρδιολογία</t>
  </si>
  <si>
    <t>Ψυχιατρική</t>
  </si>
  <si>
    <t>Ε - Φυσιολογία της αιμόστασης</t>
  </si>
  <si>
    <t>Ορθοπαιδική</t>
  </si>
  <si>
    <t>Οφθαλμολογία</t>
  </si>
  <si>
    <t>Ε - Πλαστική Χειρουργική</t>
  </si>
  <si>
    <t>Ε - Παιδοχειρουργική</t>
  </si>
  <si>
    <t>Καρδιοχειρουργική</t>
  </si>
  <si>
    <t>2η εβδομάδα</t>
  </si>
  <si>
    <t>Καρδ1-4  Οφθ5-6</t>
  </si>
  <si>
    <t>3η εβδομάδα</t>
  </si>
  <si>
    <t>Καρδ1-4  Οφθ7-8</t>
  </si>
  <si>
    <t>Ορθ</t>
  </si>
  <si>
    <t>Καρδ</t>
  </si>
  <si>
    <t>Γυν</t>
  </si>
  <si>
    <t>Ψυχ</t>
  </si>
  <si>
    <t>Κδχ</t>
  </si>
  <si>
    <t>Οφθ</t>
  </si>
  <si>
    <t>4η εβδομάδα</t>
  </si>
  <si>
    <t>Γυν11-15</t>
  </si>
  <si>
    <t>Καρδ9-12  Ψυχ13-20</t>
  </si>
  <si>
    <t>Καρδ5-8  Οφθ3-4</t>
  </si>
  <si>
    <t>5η εβδομάδα</t>
  </si>
  <si>
    <t>Καρδ5-8  Οφθ1-2</t>
  </si>
  <si>
    <t>6η εβδομάδα</t>
  </si>
  <si>
    <t xml:space="preserve">Καρδ1-4  Οφθ5-6  </t>
  </si>
  <si>
    <t>Καρδ1-4  Οφθ7-8  Κδχ13-16</t>
  </si>
  <si>
    <t>Καρδ5-8  Οφθ1-2  Κδχ13-16</t>
  </si>
  <si>
    <t>Καρδ5-8  Οφθ3-4  Κδχ13-16</t>
  </si>
  <si>
    <t>7η εβδομάδα</t>
  </si>
  <si>
    <t>Γυν6-10</t>
  </si>
  <si>
    <t>8η εβδομάδα</t>
  </si>
  <si>
    <t>9η εβδομάδα</t>
  </si>
  <si>
    <t>10η εβδομάδα</t>
  </si>
  <si>
    <t>Γυν1-5</t>
  </si>
  <si>
    <t>11η εβδομάδα</t>
  </si>
  <si>
    <t>12η εβδομάδα</t>
  </si>
  <si>
    <t>13η εβδομάδα</t>
  </si>
  <si>
    <t>= 1η, 2η, 3η και ομάδα --&gt; κλινική άσκηση στην Καρδιολογία</t>
  </si>
  <si>
    <t>= 5η και 6η ομάδα --&gt; κλινική άσκηση στην Οφθαλμολογία</t>
  </si>
  <si>
    <t>= 13η, 14η, 15η, 16η, 17η, 18η, 19η και 20η ομάδα --&gt; κλινική άσκηση στην Ψυχιατρική</t>
  </si>
  <si>
    <t>= 5η, 6η, 7η και 8η ομάδα --&gt; κλινική άσκηση στην Καρδιοχειρουργική</t>
  </si>
  <si>
    <t>= 16η, 17η, 18η, 19η και 20η ομάδα--&gt; φροντιστήριο Γυναικολογίας</t>
  </si>
  <si>
    <t>= 13η και 14η ομάδα --&gt; κλινική άσκηση Ορθοπαιδικής</t>
  </si>
  <si>
    <t>1η μικρή αίθουσα εκπαίδευσης νοσοκομείου</t>
  </si>
  <si>
    <t>2η μικρή αίθουσα εκπαίδευσης νοσοκομείου</t>
  </si>
  <si>
    <t>3η, μεγάλη αίθουσα εκπαίδευσης νοσοκομείου</t>
  </si>
  <si>
    <t>Διδάσκοντες</t>
  </si>
  <si>
    <t>ΚΑΖΑΚΟΣ - ΔΡΟΣΟΣ - ΒΕΡΒΕΡΙΔΗΣ - ΤΙΛΚΕΡΙΔΗΣ</t>
  </si>
  <si>
    <t>ΤΖΙΑΚΑΣ - ΚΩΝΣΤΑΝΤΙΝΙΔΗΣ - ΣΤΑΚΟΣ - ΧΑΛΙΚΙΑΣ</t>
  </si>
  <si>
    <t>ΣΑΜΑΚΟΥΡΗ - ΑΡΒΑΝΙΤΗ - ΒΟΡΒΟΛΑΚΟΣ - ΣΕΡΝΤΑΡΗ</t>
  </si>
  <si>
    <t>Καρδιοθωρακοχειρουργική</t>
  </si>
  <si>
    <t>ΜΙΚΡΟΥΛΗΣ</t>
  </si>
  <si>
    <t>ΚΟΖΟΜΠΟΛΗΣ - ΛΑΜΠΙΡΗΣ</t>
  </si>
  <si>
    <t>ΜΑΡΓΑΡΙΤΗΣ</t>
  </si>
  <si>
    <t>Πλαστική Χειρουργική</t>
  </si>
  <si>
    <t>ΚΑΚΑΓΙΑ</t>
  </si>
  <si>
    <t>Εισαγωγή στην Κλινική Ανοσολογία</t>
  </si>
  <si>
    <t>ΚΟΤΣΙΑΝΙΔΗΣ</t>
  </si>
  <si>
    <t>Παιδοχειρουργική</t>
  </si>
  <si>
    <t>ΚΑΜΠΟΥΡΗ</t>
  </si>
  <si>
    <t>Διαγνωστικές κι Επεμβατικές Απεικονιστικές ...</t>
  </si>
  <si>
    <t>Κριτική Αξιολόγηση Ιατρικής Βιβλιογραφίας</t>
  </si>
  <si>
    <t>9ο</t>
  </si>
  <si>
    <t>Ψυχιατρική φροντ</t>
  </si>
  <si>
    <t>Ψυχιατρική - άσκηση</t>
  </si>
  <si>
    <t>εξάμηνο φοίτησης Σεπ. 2018</t>
  </si>
  <si>
    <t>κάθε φοιτητής, 2 ώρες άσκησης κάθε εβδομάδα για 13 εβδομάδες</t>
  </si>
  <si>
    <t xml:space="preserve">Άσκηση: </t>
  </si>
  <si>
    <t>σε 5 ομάδες, 20 άτομα η κάθε ομάδα</t>
  </si>
  <si>
    <t>Θεωρία</t>
  </si>
  <si>
    <t>4 ώρες κάθε εβδομάδα για 13 εβδομάδες</t>
  </si>
  <si>
    <t>ώρες για κάθε φοιτητή</t>
  </si>
  <si>
    <t>θεωρία</t>
  </si>
  <si>
    <t>ώρες Χ</t>
  </si>
  <si>
    <t>εβδ</t>
  </si>
  <si>
    <t xml:space="preserve">εβδ = </t>
  </si>
  <si>
    <t>άσκηση</t>
  </si>
  <si>
    <t>κατά τον οδηγό σπουδών</t>
  </si>
  <si>
    <t>ώρες για ΔΕΠ</t>
  </si>
  <si>
    <t>Χ</t>
  </si>
  <si>
    <t xml:space="preserve">εβδ </t>
  </si>
  <si>
    <t xml:space="preserve">ομάδες = </t>
  </si>
  <si>
    <t>φροντιστήριο</t>
  </si>
  <si>
    <t>εφημερία</t>
  </si>
  <si>
    <t>μέλη ΔΕΠ</t>
  </si>
  <si>
    <t>ώρες ανά μέλος ΔΕΠ</t>
  </si>
  <si>
    <t xml:space="preserve">διαφορά </t>
  </si>
  <si>
    <t>3 ώρες κάθε εβδομάδα για 13 εβδομάδες</t>
  </si>
  <si>
    <t>σε 4 ομάδες, 25 άτομα η κάθε ομάδα</t>
  </si>
  <si>
    <t>κάθε φοιτητής, 3 ώρες άσκησης κάθε εβδομάδα για 3 εβδομάδες</t>
  </si>
  <si>
    <t>Φροντιστήριο</t>
  </si>
  <si>
    <t>2 ώρες κάθε εβδομάδα για 13 εβδομάδες</t>
  </si>
  <si>
    <t>σε 3 ομάδες, οι 2 ομάδες των 30 ατόμων  και η 1 ομάδα των 40 ατόμων</t>
  </si>
  <si>
    <t>σε 5 ομάδες, των 20 ατόμων  η καθεμιά</t>
  </si>
  <si>
    <t>Εφημερία</t>
  </si>
  <si>
    <t>σε 10 ομάδες, των 10 ατόμων  η καθεμιά</t>
  </si>
  <si>
    <t>2 ώρες άσκησης για 1 εβδομάδα</t>
  </si>
  <si>
    <t xml:space="preserve">κάθε φοιτητής, 1 ώρα άσκησης για 12 εβδομάδες και </t>
  </si>
  <si>
    <t>Ομάδες για το 2018-2019</t>
  </si>
  <si>
    <t>περίπου από 13 ανά ομάδα</t>
  </si>
  <si>
    <t>Α1 - 1η ομάδα μονών</t>
  </si>
  <si>
    <t>Α = μονοί</t>
  </si>
  <si>
    <t>Β = ζυγοί</t>
  </si>
  <si>
    <t>Β1 - 1η ομάδα ζυγών</t>
  </si>
  <si>
    <t>Φυσιολογία-Παθοφυσιολ Αιμόστασης</t>
  </si>
  <si>
    <t>4 ώρες κάθε εβδομάδα για 13 εβδομάδες, σε δύο ομάδες μονοί/ζυγοί</t>
  </si>
  <si>
    <t>σε 2 ομάδες, 80 άτομα η κάθε ομάδα</t>
  </si>
  <si>
    <t>κάθε φοιτητής, 2 ώρες άσκησης για13 εβδομάδες</t>
  </si>
  <si>
    <t>κάθε φοιτητής, 11 ώρες άσκησης σε 1 εβδομάδα</t>
  </si>
  <si>
    <t>σε 12 ομάδες, 13 άτομα η κάθε ομάδα</t>
  </si>
  <si>
    <t>3 ώρες κάθε εβδομάδα για 8 εβδομάδες</t>
  </si>
  <si>
    <t>4 ώρες εφημερία για 2 φορές</t>
  </si>
  <si>
    <t>σε 6 ομάδες, 26 άτομα η κάθε ομάδα</t>
  </si>
  <si>
    <t>Ιατροδικαστική-Τοξικολογία</t>
  </si>
  <si>
    <t xml:space="preserve">σε 6 ομάδες </t>
  </si>
  <si>
    <t xml:space="preserve">2 ώρες για 2 εβδομάδες, σε 2 ομάδες </t>
  </si>
  <si>
    <t>κάθε φοιτητής, 3 ώρες άσκησης για 3 εβδομάδες</t>
  </si>
  <si>
    <t>κάθε φοιτητής, 2 ώρες άσκησης για 5 εβδομάδες</t>
  </si>
  <si>
    <t>1 ώρα κάθε εβδομάδα για 13 εβδομάδες</t>
  </si>
  <si>
    <t>σε 4 ομάδες, των 52 ατόμων η καθεμιά</t>
  </si>
  <si>
    <t>κάθε φοιτητής, 1 ώρα άσκησης για 13 εβδομάδες</t>
  </si>
  <si>
    <t xml:space="preserve">Χειρουργική Παθολογία </t>
  </si>
  <si>
    <t>ΧειρΠαθ</t>
  </si>
  <si>
    <t>Νευρ</t>
  </si>
  <si>
    <t>ΑκτΙ</t>
  </si>
  <si>
    <t>Αγγειοχ</t>
  </si>
  <si>
    <t>= μονά ΑΕΜ --&gt; κλινική άσκηση στην Χειρουργική Παθολογία</t>
  </si>
  <si>
    <t>η άσκηση εξαρτάται από τον προγραμματισμό νεκροψιών</t>
  </si>
  <si>
    <t>Νευρ Α1, Α2</t>
  </si>
  <si>
    <t>= 1η, 2η ομάδα των μονών --&gt; κλινική άσκηση στην Νευρολογία</t>
  </si>
  <si>
    <t>= 5η ομάδα των ζυγών --&gt; κλινική άσκηση στην Ακτινολογία Ι</t>
  </si>
  <si>
    <t>ΩΡΛ Β3, Β4</t>
  </si>
  <si>
    <t>= 3η και 4η ομάδα ζυγών --&gt; κλινική άσκηση στην ΩΡΛ</t>
  </si>
  <si>
    <t>Αγγειοχ Β1, Β2, Β3</t>
  </si>
  <si>
    <t>= 1η, 2η και 3η ομάδα ζυγών --&gt; κλινική άσκηση στην Αγγειοχειρουργική</t>
  </si>
  <si>
    <t>Κλινική Εφαρμ. Γενετική</t>
  </si>
  <si>
    <t>Κλινική Εφαρμ. Γενετική αναπλ</t>
  </si>
  <si>
    <t>Έκθεση στην Ακτινοβολία</t>
  </si>
  <si>
    <t>Κλινική Μικροβιολογία</t>
  </si>
  <si>
    <t>Κριτική Αξιολ Ιατρ Βιβλιογρ</t>
  </si>
  <si>
    <t>Κριτική Αξιολ Ιατρ Βιβλιογρ Αναπ</t>
  </si>
  <si>
    <t>7οΕ</t>
  </si>
  <si>
    <t>ΗΛΙΟΠΟΥΛΟΣ, ΒΑΔΙΚΟΛΙΑΣ, ΤΕΡΖΟΥΔΗ</t>
  </si>
  <si>
    <t>ΓΕΩΡΓΙΑΔΗΣ, ΓΕΩΡΓΑΚΑΡΑΚΟΣ</t>
  </si>
  <si>
    <t>ΚΑΤΩΤΟΜΙΧΕΛΑΚΗΣ</t>
  </si>
  <si>
    <t>ΠΑΥΛΙΔΗΣ</t>
  </si>
  <si>
    <t>ΠΟΛΥΧΡΟΝΙΔΗΣ, ΛΥΡΑΤΖΟΠΟΥΛΟΣ, ΕΥΦΡΑΙΜΙΔΟΥ, ΚΑΡΑΝΙΚΑΣ, ΣΙΜΟΠΟΥΛΟΣ, ΚΑΡΑΓΙΑΝΝΑΚΗΣ, ΡΩΜΑΝΙΔΗΣ, ΠΙΤΙΑΚΟΥΔΗΣ, ΤΣΑΡΟΥΧΑ-ΤΣΙΧΡΙΝΤΖΗ, ΜΠΟΤΑΪΤΗΣ Σ.</t>
  </si>
  <si>
    <t xml:space="preserve">ΚΟΥΡΚΟΥΤΣΑΚΗΣ, ΣΟΥΦΤΑΣ, ΔΕΥΤΕΡΑΙΟΣ, ΜΑΝΤΑΤΖΗΣ </t>
  </si>
  <si>
    <t>E2</t>
  </si>
  <si>
    <t>7oE</t>
  </si>
  <si>
    <t>Ορθοπαιδική -φροντ</t>
  </si>
  <si>
    <t>ΧειρΠαθ Β1,B2 - ΩΡΛ Α1, Α2</t>
  </si>
  <si>
    <t>ΧειρΠαθ Β1,2 - ΩΡΛ Α1, Α2</t>
  </si>
  <si>
    <t xml:space="preserve">Καρδ9-12  Ψυχ13-20 </t>
  </si>
  <si>
    <t>Καρδ5-8  Οφθ3-4  Κδχ17-20</t>
  </si>
  <si>
    <t>Καρδ5-8  Οφθ1-2  Κδχ17-20</t>
  </si>
  <si>
    <t>Καρδ1-4  Οφθ7-8  Κδχ17-20</t>
  </si>
  <si>
    <t>Καρδ5-8  Οφθ3-4   Κδχ17-20</t>
  </si>
  <si>
    <t>Καρδ5-8  Οφθ1-2   Κδχ17-20</t>
  </si>
  <si>
    <t xml:space="preserve">Γυν16-20                     </t>
  </si>
  <si>
    <t xml:space="preserve">Καρδ9-12  Ψυχ13-20  </t>
  </si>
  <si>
    <t xml:space="preserve">Γυν11-15                     </t>
  </si>
  <si>
    <t xml:space="preserve">Καρδ9-12  Ψυχ13-20   </t>
  </si>
  <si>
    <t xml:space="preserve">Γυν11-15                    </t>
  </si>
  <si>
    <t xml:space="preserve">Καρδ9-12  Ψυχ13-20     </t>
  </si>
  <si>
    <t xml:space="preserve">Γυν11-15                       </t>
  </si>
  <si>
    <t xml:space="preserve">Καρδ9-12  Ψυχ13-20    </t>
  </si>
  <si>
    <t xml:space="preserve">Καρδ9-12  Ψυχ13-20      </t>
  </si>
  <si>
    <t>Ορθ1-4</t>
  </si>
  <si>
    <t xml:space="preserve">Καρδ1-4  Οφθ5-8               </t>
  </si>
  <si>
    <t xml:space="preserve">Καρδ1-4  Οφθ5-8  Κδχ9-12   </t>
  </si>
  <si>
    <t xml:space="preserve">Καρδ5-8  Οφθ1-4  Κδχ9-12   </t>
  </si>
  <si>
    <t xml:space="preserve">Καρδ1-4  Οφθ5-6                </t>
  </si>
  <si>
    <t xml:space="preserve">Καρδ5-8  Οφθ1-2  Κδχ9-12  </t>
  </si>
  <si>
    <t xml:space="preserve">Καρδ1-4  Οφθ7-8  Κδχ9-12   </t>
  </si>
  <si>
    <t xml:space="preserve">Καρδ5-8  Οφθ3-4  Κδχ9-12  </t>
  </si>
  <si>
    <t xml:space="preserve">Καρδ1-4  Οφθ5-6                    </t>
  </si>
  <si>
    <t>Ορθ5-8</t>
  </si>
  <si>
    <t xml:space="preserve">Γυν16-20                                        </t>
  </si>
  <si>
    <t xml:space="preserve">Γυν16-20                                         </t>
  </si>
  <si>
    <t>Καρδ5-8  Οφθ3-4 Κδχ17-20</t>
  </si>
  <si>
    <t>Καρδ5-8  Οφθ1-2 Κδχ17-20</t>
  </si>
  <si>
    <t xml:space="preserve">Καρδ1-4  Οφθ7-8   Κδχ9-12 </t>
  </si>
  <si>
    <t>Καρδ5-8  Οφθ3-4   Κδχ13-16</t>
  </si>
  <si>
    <t>Καρδ5-8  Οφθ1-2   Κδχ13-16</t>
  </si>
  <si>
    <t>Καρδ1-4  Οφθ7-8   Κδχ17-20</t>
  </si>
  <si>
    <t xml:space="preserve">Καρδ1-4  Οφθ5-6   </t>
  </si>
  <si>
    <t xml:space="preserve">Γυν16-20                                       </t>
  </si>
  <si>
    <t xml:space="preserve">Γυν11-15                                          </t>
  </si>
  <si>
    <t xml:space="preserve"> Παθ. Α, Β 6ο έτος</t>
  </si>
  <si>
    <t>11o</t>
  </si>
  <si>
    <t>9o</t>
  </si>
  <si>
    <t>Ορθοπαιδική - φροντ</t>
  </si>
  <si>
    <t xml:space="preserve">Γυν16-20  </t>
  </si>
  <si>
    <t xml:space="preserve">Γυν11-15    </t>
  </si>
  <si>
    <t>Ορθ9-12</t>
  </si>
  <si>
    <t>Ορθ13-16</t>
  </si>
  <si>
    <t>Ορθ17-20</t>
  </si>
  <si>
    <t>9οΕ</t>
  </si>
  <si>
    <t>Αισθητική Χειρουργική</t>
  </si>
  <si>
    <t>Εισαγωγή στην Γυναικολογική Ογκολογία</t>
  </si>
  <si>
    <t>Κοντομανώλης</t>
  </si>
  <si>
    <t>Ε - Αισθητική Χειρουργική</t>
  </si>
  <si>
    <t>Ε - Εισ. Κλινική Ανοσολογία</t>
  </si>
  <si>
    <t>Εισ. Κλινική Ανοσολογία</t>
  </si>
  <si>
    <t>Διαγν. Επεμβ. Απεικ.</t>
  </si>
  <si>
    <t>Φυσιολογία της αιμόστασης</t>
  </si>
  <si>
    <t xml:space="preserve"> κάθε εβδομάδα για 2 εβδομάδες</t>
  </si>
  <si>
    <t>Ε - Εισ. στην Γυναικολ Ογκολ</t>
  </si>
  <si>
    <t>14η εβδομάδα</t>
  </si>
  <si>
    <r>
      <t xml:space="preserve">Καρδιολογία  </t>
    </r>
    <r>
      <rPr>
        <b/>
        <sz val="10"/>
        <color rgb="FFA50021"/>
        <rFont val="Calibri"/>
        <family val="2"/>
        <scheme val="minor"/>
      </rPr>
      <t>αναπλ</t>
    </r>
  </si>
  <si>
    <r>
      <t xml:space="preserve">Γυναικολογία </t>
    </r>
    <r>
      <rPr>
        <b/>
        <sz val="10"/>
        <color rgb="FFA50021"/>
        <rFont val="Calibri"/>
        <family val="2"/>
        <scheme val="minor"/>
      </rPr>
      <t xml:space="preserve"> αναπλ</t>
    </r>
  </si>
  <si>
    <t xml:space="preserve">Καρδ17-20  Οφθ13-14  Ψυχ1-6 &amp; 7-12    </t>
  </si>
  <si>
    <t>Καρδ17-20  Οφθ15-16  Ψυχ1-6 &amp; 7-12</t>
  </si>
  <si>
    <t>κάθε φοιτητής, 3 ώρες άσκησης κάθε εβδομάδα για 4 εβδομάδες</t>
  </si>
  <si>
    <t xml:space="preserve">Καρδ1-4  Οφθ5-6                  </t>
  </si>
  <si>
    <t xml:space="preserve">Καρδ1-4  Οφθ7-8  Κδχ9-12     </t>
  </si>
  <si>
    <t xml:space="preserve">Καρδ5-8  Οφθ1-2  Κδχ9-12     </t>
  </si>
  <si>
    <t xml:space="preserve">Καρδ5-8  Οφθ3-4  Κδχ9-12    </t>
  </si>
  <si>
    <t xml:space="preserve">Καρδ1-4  Οφθ5-6 </t>
  </si>
  <si>
    <t>Καρδ1-4  Οφθ7-8 Κδχ17-20</t>
  </si>
  <si>
    <t>Παπαδόπουλος</t>
  </si>
  <si>
    <t>Ιστορία Ιατρικής</t>
  </si>
  <si>
    <t>Χώρος Εργαστηρίου ή Κλινικής</t>
  </si>
  <si>
    <t>1ο</t>
  </si>
  <si>
    <t>5 ώρες κάθε εβδομάδα για 13 εβδομάδες</t>
  </si>
  <si>
    <t>Βιολογία φροντ</t>
  </si>
  <si>
    <t>2 ώρες την εβδομάδα για 6 εβδομάδες</t>
  </si>
  <si>
    <t>3 ώρες την εβδομάδα για 5 εβδομαδες</t>
  </si>
  <si>
    <t>Βιολ 1-2</t>
  </si>
  <si>
    <t>Βιολ5-6</t>
  </si>
  <si>
    <t>σε 4 ομάδες, 2 ώρες την εβδομάδα</t>
  </si>
  <si>
    <t>Βιολ 9-10</t>
  </si>
  <si>
    <t>Βιολ 3-4</t>
  </si>
  <si>
    <t>Βιολ 7-8</t>
  </si>
  <si>
    <t>Βιολ11-12</t>
  </si>
  <si>
    <t>Βιολ 11-12</t>
  </si>
  <si>
    <t>για 10 εβδομάδες</t>
  </si>
  <si>
    <t>Βιοχ 7-9</t>
  </si>
  <si>
    <t>Βιοχ 10-12</t>
  </si>
  <si>
    <t>Βιοχ 1-3</t>
  </si>
  <si>
    <t>Βιοχ 4-6</t>
  </si>
  <si>
    <t xml:space="preserve">Βιολ 1-2                         </t>
  </si>
  <si>
    <t xml:space="preserve">Βιολ 1-2                       </t>
  </si>
  <si>
    <t>Βιολ 3-4       Βιοχ 10-12</t>
  </si>
  <si>
    <t>Βιολ 9-10    Βιοχ 4-6</t>
  </si>
  <si>
    <t>Βιολ 3-4      Βιοχ 10-12</t>
  </si>
  <si>
    <t>Αγγλικά Αναπλ</t>
  </si>
  <si>
    <r>
      <t xml:space="preserve">Πληροφορική </t>
    </r>
    <r>
      <rPr>
        <sz val="10"/>
        <color theme="1"/>
        <rFont val="Calibri"/>
        <family val="2"/>
        <scheme val="minor"/>
      </rPr>
      <t>Αναπλ</t>
    </r>
  </si>
  <si>
    <t>Πληροφορική Αναπλ</t>
  </si>
  <si>
    <t>Βιολογία Αναπλ</t>
  </si>
  <si>
    <t>Βιοχημεία Ι Αναπλ</t>
  </si>
  <si>
    <t>Ιστολογία-Εμβρ Ι Αναπλ</t>
  </si>
  <si>
    <r>
      <t xml:space="preserve">Βιολογία </t>
    </r>
    <r>
      <rPr>
        <sz val="10"/>
        <rFont val="Calibri"/>
        <family val="2"/>
        <scheme val="minor"/>
      </rPr>
      <t>Αναπλ</t>
    </r>
  </si>
  <si>
    <t>Ιστορία Ιατρικής Αναπλ</t>
  </si>
  <si>
    <t>Ιστολογία Εμβρ Ι</t>
  </si>
  <si>
    <t>Ανατομία Ι</t>
  </si>
  <si>
    <t>8 ώρες κάθε εβδομάδα για 13 εβδομάδες</t>
  </si>
  <si>
    <t>Αγγλικά Ι</t>
  </si>
  <si>
    <t>Αν</t>
  </si>
  <si>
    <t>Φυσιολογία ΙΙ</t>
  </si>
  <si>
    <t>Στατιστική</t>
  </si>
  <si>
    <t>Υγιεινή</t>
  </si>
  <si>
    <t>Αγγλικά ΙΙΙ</t>
  </si>
  <si>
    <t>Κλινική Ανατομία</t>
  </si>
  <si>
    <t>= 10η, 11η και 12η  ομάδα --&gt; εργαστηριακή άσκηση στην Βιοχημεία</t>
  </si>
  <si>
    <t>= 3η και 4η ομάδα --&gt; εργαστηριακή άσκηση στην Βιολογία</t>
  </si>
  <si>
    <t>3ο</t>
  </si>
  <si>
    <t>Βιοφυσική</t>
  </si>
  <si>
    <t>Υγ</t>
  </si>
  <si>
    <t>Στατ</t>
  </si>
  <si>
    <t>Ιατρική Στατιστική</t>
  </si>
  <si>
    <t>Ξένη Γλώσσα</t>
  </si>
  <si>
    <t>Αρχές Μορφολειτουργικής Ανάπτυξης</t>
  </si>
  <si>
    <t>Αρχές Μορφολειτουργ Αναπτ</t>
  </si>
  <si>
    <t>Αν5-6</t>
  </si>
  <si>
    <t>Φυσιολογία ΙΙ Αναπλ.</t>
  </si>
  <si>
    <r>
      <t xml:space="preserve">Υγιεινή </t>
    </r>
    <r>
      <rPr>
        <sz val="10"/>
        <rFont val="Calibri"/>
        <family val="2"/>
        <scheme val="minor"/>
      </rPr>
      <t>Αναπλ.</t>
    </r>
  </si>
  <si>
    <t>Υγιεινή Αναπλ.</t>
  </si>
  <si>
    <t>Στατιστική Αναπλ.</t>
  </si>
  <si>
    <t>Ανατομία Ι Αναπλ.</t>
  </si>
  <si>
    <t>Βιοφυσική Αναπλ.</t>
  </si>
  <si>
    <r>
      <t xml:space="preserve">Στατιστική </t>
    </r>
    <r>
      <rPr>
        <sz val="10"/>
        <color theme="1"/>
        <rFont val="Calibri"/>
        <family val="2"/>
        <scheme val="minor"/>
      </rPr>
      <t>Αναπλ.</t>
    </r>
  </si>
  <si>
    <r>
      <t xml:space="preserve">Ανατομία Ι </t>
    </r>
    <r>
      <rPr>
        <sz val="10"/>
        <color theme="1"/>
        <rFont val="Calibri"/>
        <family val="2"/>
        <scheme val="minor"/>
      </rPr>
      <t>Αναπλ.</t>
    </r>
  </si>
  <si>
    <t>Αγγλικά ΙΙΙ Αναπλ.</t>
  </si>
  <si>
    <t>Αρχές Μορφολ Αναπτ Αναπλ.</t>
  </si>
  <si>
    <t>σε 6 ομάδες, 1 ώρα την εβδομάδα για 13 εβδομαδες</t>
  </si>
  <si>
    <t>2η  εβδομάδα</t>
  </si>
  <si>
    <t>3η  εβδομάδα</t>
  </si>
  <si>
    <t>ΠαθΑν2</t>
  </si>
  <si>
    <t>Κλινική Διαγνωστική</t>
  </si>
  <si>
    <t>Παθοφυσιολογία Ι</t>
  </si>
  <si>
    <t>Παθολογική Ανατομία Ι</t>
  </si>
  <si>
    <t>Μικροβιολογία Ι</t>
  </si>
  <si>
    <t>Φαρμακολογία ΙΙ</t>
  </si>
  <si>
    <t>ECTS</t>
  </si>
  <si>
    <t>ΠαθΑν</t>
  </si>
  <si>
    <t>Μικρ</t>
  </si>
  <si>
    <t>Φαρμ</t>
  </si>
  <si>
    <t>Εισ. στην Γυναικολ Ογκολογία</t>
  </si>
  <si>
    <t>Παθολογική Ανατομική Ι</t>
  </si>
  <si>
    <t>5ο</t>
  </si>
  <si>
    <t>Κλινική Διαγνωστική Α</t>
  </si>
  <si>
    <t>Κλινική Διαγνωστική Β</t>
  </si>
  <si>
    <t>Μικρ1</t>
  </si>
  <si>
    <t>Μικρ6    Φαρμ2</t>
  </si>
  <si>
    <t>Φυσιολογία των νευροεπιστημών</t>
  </si>
  <si>
    <t>Εισαγωγή στην κλινική βιοχημεία</t>
  </si>
  <si>
    <t>Παθοφυσιολογία νοσημάτων αναπνευστικού συστήματος</t>
  </si>
  <si>
    <t xml:space="preserve">Κλινική ανατομία </t>
  </si>
  <si>
    <t>Φαρμακοεπιδημιολογία</t>
  </si>
  <si>
    <t>Παθοφ.Νοσ.Αναπνοής</t>
  </si>
  <si>
    <t>Φαρμ1</t>
  </si>
  <si>
    <t xml:space="preserve">σε 6 ομάδες, </t>
  </si>
  <si>
    <t>κάθε φοιτητής, 2 ώρες άσκησης κάθε εβδομάδα για 10 εβδομάδες</t>
  </si>
  <si>
    <t>κάθε φοιτητής, 1 ώρες άσκησης κάθε εβδομάδα για 13 εβδομάδες</t>
  </si>
  <si>
    <t>Μικρ1    Φαρμ3    ΠαθΑν4</t>
  </si>
  <si>
    <t>Μικρ5    Φαρμ4  ΠαθΑν6</t>
  </si>
  <si>
    <t>Μικρ5    Φαρμ4  ΠαθΑν3</t>
  </si>
  <si>
    <t>Ε - Φαρμακοεπιδημιολογία</t>
  </si>
  <si>
    <t>Ε - Εισ.Κλιν.Βιοχημεία</t>
  </si>
  <si>
    <t>Ε - Παθοφ.Νοσ.Αναπνοής</t>
  </si>
  <si>
    <t>Ε - Φυσιολ Νευροεπιστημών</t>
  </si>
  <si>
    <t>5οΕ</t>
  </si>
  <si>
    <t>Φυσιολ Νευροεπιστημών</t>
  </si>
  <si>
    <t>Φαρμ4</t>
  </si>
  <si>
    <t>= 2η ομάδα --&gt;  άσκηση στην Παθολογική Ανατομία Ι</t>
  </si>
  <si>
    <t>= 4η ομάδα --&gt;  άσκηση στην Φαρμακολογία ΙΙ</t>
  </si>
  <si>
    <t>= 1η  ομάδα --&gt; άσκηση στην Μικροβιολογία Ι</t>
  </si>
  <si>
    <t xml:space="preserve">ΑκτΙ Β2 </t>
  </si>
  <si>
    <t xml:space="preserve">ΑκτΙ Β5 </t>
  </si>
  <si>
    <t xml:space="preserve">ΑκτΙ Β3 </t>
  </si>
  <si>
    <t xml:space="preserve">ΑκτΙ Α3  </t>
  </si>
  <si>
    <t xml:space="preserve">ΑκτΙ Α2  </t>
  </si>
  <si>
    <t>αριθμ. φοιτητών σύμφωνα με παρακολούθηση</t>
  </si>
  <si>
    <t xml:space="preserve">18 ομάδες </t>
  </si>
  <si>
    <t>20 ομάδες</t>
  </si>
  <si>
    <t>1ο Εξάμηνο (Α')
1ο έτος, χειμερινό εξάμηνο, ακαδ. έτος 2018-2019</t>
  </si>
  <si>
    <t>3ο Εξάμηνο (Γ')
2ο έτος, χειμερινό εξάμηνο, ακαδ. έτος 2018-2019</t>
  </si>
  <si>
    <t>5ο Εξάμηνο (Ε')
3ο έτος, χειμερινό εξάμηνο, ακαδ. έτος 2018-2019</t>
  </si>
  <si>
    <t>7ο Εξάμηνο (Ζ')
 4ο έτος, χειμερινό εξάμηνο, ακαδ. έτος 2018-2019</t>
  </si>
  <si>
    <t>9ο Εξάμηνο (Θ') 
5ο έτος, χειμερινό εξάμηνο, ακαδ. έτος 2018-2019</t>
  </si>
  <si>
    <t>Μικρ4    Φαρμ6</t>
  </si>
  <si>
    <t>2 ώρες την εβδομάδα για 13 εβδομαδες</t>
  </si>
  <si>
    <t>Στ5-6</t>
  </si>
  <si>
    <t>Στ7-8</t>
  </si>
  <si>
    <t>σε 4 ομάδες, Χ 2 ώρες την εβδομάδα</t>
  </si>
  <si>
    <t>Εργ.</t>
  </si>
  <si>
    <t>ΙστΕμ1-3     Πληρ 9-12</t>
  </si>
  <si>
    <t>ΙστΕμ10-12     Πληρ1-4</t>
  </si>
  <si>
    <t>Πληρ 5-8</t>
  </si>
  <si>
    <t>ΙστΕμ4-6     Πληρ 9-12</t>
  </si>
  <si>
    <t>ΙστΕμ7-9          Πληρ1-4</t>
  </si>
  <si>
    <t>Ιστολογία-Εμβρυολογία Ι αναπλ</t>
  </si>
  <si>
    <t xml:space="preserve">σε 4 ομάδες, </t>
  </si>
  <si>
    <t xml:space="preserve">σε 3 ομάδες, </t>
  </si>
  <si>
    <t>1 ώρα κάθε εβδομάδα για 7 εβδομάδες</t>
  </si>
  <si>
    <t xml:space="preserve">Στατ 1-2  </t>
  </si>
  <si>
    <t xml:space="preserve">Στατ 3-4 </t>
  </si>
  <si>
    <t>Αν1-2</t>
  </si>
  <si>
    <t xml:space="preserve">Αν9-10   </t>
  </si>
  <si>
    <t xml:space="preserve">Αν11-12  </t>
  </si>
  <si>
    <t>Στ9-10     Φυσ 1-3</t>
  </si>
  <si>
    <t>Στ11-12   Φυσ 1-3</t>
  </si>
  <si>
    <t>Στ9-10      Φυσ 4-6</t>
  </si>
  <si>
    <t>Στ11-12    Φυσ 4-6</t>
  </si>
  <si>
    <t>για 6 εβδομάδες</t>
  </si>
  <si>
    <t xml:space="preserve">Στ9-10    </t>
  </si>
  <si>
    <t xml:space="preserve">Στ11-12  </t>
  </si>
  <si>
    <r>
      <t xml:space="preserve">Κλινική Διαγνωστική Α </t>
    </r>
    <r>
      <rPr>
        <sz val="10"/>
        <color rgb="FFA50021"/>
        <rFont val="Calibri"/>
        <family val="2"/>
        <scheme val="minor"/>
      </rPr>
      <t>ΚλινΔια Β</t>
    </r>
  </si>
  <si>
    <t xml:space="preserve">Ανατομία αναπλ. </t>
  </si>
  <si>
    <t>Βιολ 3-4         Βιοχ 10-12</t>
  </si>
  <si>
    <t>Αν1-2        Φυσ7-9      Υγ10-12</t>
  </si>
  <si>
    <t>Αν3-4        Φυσ7-9      Υγ10-12</t>
  </si>
  <si>
    <t xml:space="preserve">                                    Υγ7-9</t>
  </si>
  <si>
    <t>Αν1-2                       Υγ7-9</t>
  </si>
  <si>
    <t>Αν3-4                       Υγ7-9</t>
  </si>
  <si>
    <t xml:space="preserve">                                Υγ10-12</t>
  </si>
  <si>
    <t>Αν1-2      Φυσ 10-12    Υγ7-9</t>
  </si>
  <si>
    <t>Αν3-4      Φυσ 10-12    Υγ7-9</t>
  </si>
  <si>
    <t xml:space="preserve">                                     Υγ10-12</t>
  </si>
  <si>
    <t>Αν1-2        Φυσ7-9     Υγ10-12</t>
  </si>
  <si>
    <t xml:space="preserve">                                   Υγ7-9</t>
  </si>
  <si>
    <t>Αν3-4        Φυσ7-9     Υγ10-12</t>
  </si>
  <si>
    <t>Αν1-2        Φυσ7-9       Υγ10-12</t>
  </si>
  <si>
    <t>Αν3-4        Φυσ7-9       Υγ10-12</t>
  </si>
  <si>
    <t xml:space="preserve">                                     Υγ7-9</t>
  </si>
  <si>
    <t>Αν1-2      Φυσ 10-12     Υγ7-9</t>
  </si>
  <si>
    <t>Αν3-4      Φυσ 10-12     Υγ7-9</t>
  </si>
  <si>
    <t xml:space="preserve">                                      Υγ10-12</t>
  </si>
  <si>
    <t>Αν1-2        Φυσ7-9        Υγ10-12</t>
  </si>
  <si>
    <t>Αν3-4        Φυσ7-9        Υγ10-12</t>
  </si>
  <si>
    <t xml:space="preserve">                                      Υγ7-9</t>
  </si>
  <si>
    <t xml:space="preserve">                                       Υγ10-12</t>
  </si>
  <si>
    <t>Αν3-4      Φυσ 10-12      Υγ7-9</t>
  </si>
  <si>
    <t>Αν1-2      Φυσ 10-12      Υγ7-9</t>
  </si>
  <si>
    <t>Αν1-2                   Υγ7-9</t>
  </si>
  <si>
    <t>Αν3-4                   Υγ7-9</t>
  </si>
  <si>
    <t xml:space="preserve">                            Υγ10-12</t>
  </si>
  <si>
    <t xml:space="preserve">               Υγ4-6</t>
  </si>
  <si>
    <t xml:space="preserve">               Υγ1-3</t>
  </si>
  <si>
    <t>Αν7-8      Υγ4-6</t>
  </si>
  <si>
    <t>= 1η και 2η ομάδα --&gt; άσκηση στην Ανατομία Ι</t>
  </si>
  <si>
    <t>Φυσ 4-6</t>
  </si>
  <si>
    <t>= 4η, 5η και 6η ομάδα --&gt; άσκηση στην Φυσιολογία ΙΙ</t>
  </si>
  <si>
    <t>Υγ7-9</t>
  </si>
  <si>
    <t>= 7η, 8η και 9η ομάδα --&gt; άσκηση στην Υγεινή</t>
  </si>
  <si>
    <t>=11η και 12η ομάδα --&gt; άσκηση στην Ιατρική Στατιστική</t>
  </si>
  <si>
    <t>ECTS:</t>
  </si>
  <si>
    <t>κάθε φοιτητής 1 ώρα άσκησης κάθε εβδομάδα για 13 εβδομάδες</t>
  </si>
  <si>
    <t>Στατ11-12</t>
  </si>
  <si>
    <t>Βιολ 9-10     Βιοχ 4-6</t>
  </si>
  <si>
    <t xml:space="preserve">Βιολ 1-2                          </t>
  </si>
  <si>
    <t>ΙστΕμ1-3</t>
  </si>
  <si>
    <t>= 1η, 2η και 3η  ομάδα --&gt; εργαστηριακή άσκηση στην Ιστολ-Εμβρυολογία</t>
  </si>
  <si>
    <t>Πληρ5-8</t>
  </si>
  <si>
    <t>= 5η, 6η, 7η, και 8η  ομάδα --&gt; εργαστηριακή άσκηση στην Πληροφορική</t>
  </si>
  <si>
    <t>Βιολ 1-2   Βιολ 7-8</t>
  </si>
  <si>
    <t>Βιολ 1-2  Βιολ 7-8</t>
  </si>
  <si>
    <t>Βιολ</t>
  </si>
  <si>
    <t>Πληρ</t>
  </si>
  <si>
    <t>Καρδιοχειρουργική Αν</t>
  </si>
  <si>
    <t xml:space="preserve">Ορθ1-4 εφημερία 4 ώρες </t>
  </si>
  <si>
    <t>Ε - Επούλωση Τραυμάτων</t>
  </si>
  <si>
    <t xml:space="preserve">εφημερίας στη Νευρολογία </t>
  </si>
  <si>
    <t>ΑκτΙ Α5 Ιατρ</t>
  </si>
  <si>
    <t>ΑκτΙ Α5   Ιατρ</t>
  </si>
  <si>
    <t>ΑκτΙ Α5  Ιατρ</t>
  </si>
  <si>
    <t>ΑκτΙ Α6    Ιατρ</t>
  </si>
  <si>
    <t>ΑκτΙ Β1    Ιατρ</t>
  </si>
  <si>
    <t>ΑκτΙ Β2    Ιατρ</t>
  </si>
  <si>
    <t>ΑκτΙ Α1    Ιατρ</t>
  </si>
  <si>
    <t>ΑκτΙ Β5    Ιατρ</t>
  </si>
  <si>
    <t>ΑκτΙ Β6    Ιατρ</t>
  </si>
  <si>
    <t>ΑκτΙ Β3    Ιατρ</t>
  </si>
  <si>
    <t xml:space="preserve">    Ιατρ</t>
  </si>
  <si>
    <t>ΑκτΙ Β4    Ιατρ</t>
  </si>
  <si>
    <t>ΑκτΙ Α3    Ιατρ</t>
  </si>
  <si>
    <t>ΑκτΙ Α4    Ιατρ</t>
  </si>
  <si>
    <t>ΑκτΙ Α2    Ιατρ</t>
  </si>
  <si>
    <t>ΑκτΙ Α2   Ιατρ</t>
  </si>
  <si>
    <t>ΑκτΙ Α4   Ιατρ</t>
  </si>
  <si>
    <t>ΑκτΙ Α3   Ιατρ</t>
  </si>
  <si>
    <t>ΑκτΙ Β4   Ιατρ</t>
  </si>
  <si>
    <t>ΑκτΙ Β3   Ιατρ</t>
  </si>
  <si>
    <t>ΑκτΙ Β6   Ιατρ</t>
  </si>
  <si>
    <t>ΑκτΙ Β5   Ιατρ</t>
  </si>
  <si>
    <t>ΑκτΙ Α1   Ιατρ</t>
  </si>
  <si>
    <t>ΑκτΙ Β2   Ιατρ</t>
  </si>
  <si>
    <t>ΑκτΙ Β1   Ιατρ</t>
  </si>
  <si>
    <t>ΑκτΙ Α6   Ιατρ</t>
  </si>
  <si>
    <t>Επούλωση Τραυμάτων</t>
  </si>
  <si>
    <t>Ψυχιατρική αναπλ</t>
  </si>
  <si>
    <t>Καρδιολογία αναπλ</t>
  </si>
  <si>
    <t>Ορθοπαιδική αναπλ</t>
  </si>
  <si>
    <t>Οφθαλμολογία αναπλ</t>
  </si>
  <si>
    <t>κατά το ΣΚ τις εβδ. 2-3</t>
  </si>
  <si>
    <t xml:space="preserve">Ορθ5-8 εφημερία 4 ώρες </t>
  </si>
  <si>
    <t>κατά το ΣΚ τις εβδ. 4-5</t>
  </si>
  <si>
    <t xml:space="preserve">Ορθ9-12 εφημερία 4 ώρες </t>
  </si>
  <si>
    <t>κατά το ΣΚ τις εβδ. 6-7</t>
  </si>
  <si>
    <t xml:space="preserve">Ορθ13-16 εφημερία 4 ώρες </t>
  </si>
  <si>
    <t>κατά το ΣΚ τις εβδ. 8-9</t>
  </si>
  <si>
    <t xml:space="preserve">Ορθ17-20 εφημερία 4 ώρες </t>
  </si>
  <si>
    <t>κατά το ΣΚ τις εβδ. 10-11</t>
  </si>
  <si>
    <t xml:space="preserve">Καρδ5-8  Οφθ3-4   Κδχ9-12  </t>
  </si>
  <si>
    <t xml:space="preserve">Καρδ5-8  Οφθ1-2   Κδχ9-12    </t>
  </si>
  <si>
    <r>
      <t xml:space="preserve">Κλινική Διαγνωστική Β </t>
    </r>
    <r>
      <rPr>
        <sz val="10"/>
        <color rgb="FFC00000"/>
        <rFont val="Calibri"/>
        <family val="2"/>
        <scheme val="minor"/>
      </rPr>
      <t>ΚλινΔια Α</t>
    </r>
  </si>
  <si>
    <t>ΠΦ</t>
  </si>
  <si>
    <t xml:space="preserve">Παθοφυσιολογία Ι </t>
  </si>
  <si>
    <t>Ομάδα Α</t>
  </si>
  <si>
    <t>Ομάδα Β</t>
  </si>
  <si>
    <t>ΚλινΔια Α</t>
  </si>
  <si>
    <t>ΚλινΔια Β</t>
  </si>
  <si>
    <t>φοιτητές/τριες με ζυγό ΑΕΜ --&gt; κλινική άσκηση στην Κλινική Διαγνωστική</t>
  </si>
  <si>
    <t>φοιτητές/τριες με μονό ΑΕΜ  --&gt; κλινική άσκηση στην Κλινική Διαγνωστική</t>
  </si>
  <si>
    <t>ΚλινΔια</t>
  </si>
  <si>
    <t>Μικρ2                     ΠαθΑν5</t>
  </si>
  <si>
    <t xml:space="preserve">Μικρ3    Φαρμ5  </t>
  </si>
  <si>
    <t>Μικρ1    Φαρμ3    ΠαθΑν2</t>
  </si>
  <si>
    <t xml:space="preserve">Μικρ2                     </t>
  </si>
  <si>
    <t>Μικρ6    Φαρμ2  ΠαθΑν1</t>
  </si>
  <si>
    <t>Εφημερίες</t>
  </si>
  <si>
    <t>=  δυνατότητα για άσκηση στην Ιατροδικαστική μετά από ανακοίνωση διδάσκοντα ανάλογα με διαθεσιμότητα υλικού</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</si>
  <si>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καθεμία περίπου 12-13 ατόμων: 
                                                                                                   6 ομάδες μονών ΑΕΜ: Α1, Α2, Α3, Α4, Α5 και Α6 και 
                                                                                                   6 ομάδες ζυγών ΑΕΜ:  Β1, Β2, Β3, Β4, Β5 και Β6
Το πρόγραμμα για όλα τα θεωρητικά μαθήματα και τις ασκήσεις της Χειρουργ. Παθ. επαναλαμβάνεται το ίδιο κάθε εβδομάδα</t>
    </r>
  </si>
  <si>
    <t>Αγγλικά αναπλ</t>
  </si>
  <si>
    <t xml:space="preserve">Ψυχιατρική </t>
  </si>
  <si>
    <t>Ψυχιατρική Φροντ</t>
  </si>
  <si>
    <t>Ψυχιατρική Φροντ αναπλ</t>
  </si>
  <si>
    <t>Ε - Παιδοχειρουργική αναπλ.</t>
  </si>
  <si>
    <t>Παιδοχειρουργική αναπλ</t>
  </si>
  <si>
    <t xml:space="preserve">Αισθητική Χειρουργική </t>
  </si>
  <si>
    <t>κάθε φοιτητής, 11 ώρες άσκησης</t>
  </si>
  <si>
    <t>4 ώρες</t>
  </si>
  <si>
    <r>
      <rPr>
        <b/>
        <sz val="12"/>
        <color theme="1"/>
        <rFont val="Calibri"/>
        <family val="2"/>
        <scheme val="minor"/>
      </rPr>
      <t xml:space="preserve">Ωρολόγιο Πρόγραμμα Χρήσης Αιθουσών Εκπαίδευσης 
για το Χειμερινό Εξάμηνο του Ακαδημαϊκού Έτους 2018-2019 
</t>
    </r>
    <r>
      <rPr>
        <sz val="12"/>
        <color theme="1"/>
        <rFont val="Calibri"/>
        <family val="2"/>
        <scheme val="minor"/>
      </rPr>
      <t>1/10/2018 έως 18/1/2019</t>
    </r>
  </si>
  <si>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12 ομάδες (1,2,3, …,12), καθεμία ~10 ατόμων 
Το πρόγραμμα για όλα τα θεωρητικά μαθήματα επαναλαμβάνεται το ίδιο κάθε εβδομάδα
</t>
    </r>
    <r>
      <rPr>
        <b/>
        <sz val="12"/>
        <color theme="1"/>
        <rFont val="Calibri"/>
        <family val="2"/>
        <scheme val="minor"/>
      </rPr>
      <t>Εργαστήριο Ανατομίας Ι</t>
    </r>
    <r>
      <rPr>
        <sz val="12"/>
        <color theme="1"/>
        <rFont val="Calibri"/>
        <family val="2"/>
        <scheme val="minor"/>
      </rPr>
      <t xml:space="preserve">: το πρόγραμμα επαναλαμβάνεται το ίδιο κάθε εβδομάδα
</t>
    </r>
    <r>
      <rPr>
        <b/>
        <sz val="12"/>
        <color theme="1"/>
        <rFont val="Calibri"/>
        <family val="2"/>
        <scheme val="minor"/>
      </rPr>
      <t>Εργαστήριο Φυσιολογίας ΙΙ</t>
    </r>
    <r>
      <rPr>
        <sz val="12"/>
        <color theme="1"/>
        <rFont val="Calibri"/>
        <family val="2"/>
        <scheme val="minor"/>
      </rPr>
      <t xml:space="preserve">: το πρόγραμμα επαναλαμβάνεται κάθε 2η εβδομάδα
</t>
    </r>
    <r>
      <rPr>
        <b/>
        <sz val="12"/>
        <color theme="1"/>
        <rFont val="Calibri"/>
        <family val="2"/>
        <scheme val="minor"/>
      </rPr>
      <t>Εργαστήριο Υγιεινής</t>
    </r>
    <r>
      <rPr>
        <sz val="12"/>
        <color theme="1"/>
        <rFont val="Calibri"/>
        <family val="2"/>
        <scheme val="minor"/>
      </rPr>
      <t>: το πρόγραμμα επαναλαμβάνεται το ίδιο κάθε εβδομάδα</t>
    </r>
    <r>
      <rPr>
        <b/>
        <sz val="12"/>
        <color theme="1"/>
        <rFont val="Calibri"/>
        <family val="2"/>
        <scheme val="minor"/>
      </rPr>
      <t xml:space="preserve"> </t>
    </r>
    <r>
      <rPr>
        <b/>
        <sz val="12"/>
        <color rgb="FFC00000"/>
        <rFont val="Calibri"/>
        <family val="2"/>
        <scheme val="minor"/>
      </rPr>
      <t>ΠΡΟΣΟΧΗ</t>
    </r>
    <r>
      <rPr>
        <b/>
        <sz val="12"/>
        <color theme="1"/>
        <rFont val="Calibri"/>
        <family val="2"/>
        <scheme val="minor"/>
      </rPr>
      <t>,  για τις ομάδες 7,8,9 και 10,11,12 η ώρα εργαστηρίου Υγιεινής αλλάζει κάθε εβδομάδα (η μέρα παραμένει η ίδια)</t>
    </r>
    <r>
      <rPr>
        <sz val="12"/>
        <color theme="1"/>
        <rFont val="Calibri"/>
        <family val="2"/>
        <scheme val="minor"/>
      </rPr>
      <t xml:space="preserve">
</t>
    </r>
    <r>
      <rPr>
        <b/>
        <sz val="12"/>
        <color theme="1"/>
        <rFont val="Calibri"/>
        <family val="2"/>
        <scheme val="minor"/>
      </rPr>
      <t>Εργαστήριο Ιατρικής Στατιστικής</t>
    </r>
    <r>
      <rPr>
        <sz val="12"/>
        <color theme="1"/>
        <rFont val="Calibri"/>
        <family val="2"/>
        <scheme val="minor"/>
      </rPr>
      <t>: το πρόγραμμα επαναλαμβάνεται το ίδιο κάθε εβδομάδα</t>
    </r>
  </si>
  <si>
    <t>Νευρ  Α1, Α2</t>
  </si>
  <si>
    <t>Νευρολογία φροντ</t>
  </si>
  <si>
    <t>μέσα στις εβδομάδες 2-3</t>
  </si>
  <si>
    <t>Νευρ  Β1, Β2</t>
  </si>
  <si>
    <t>μέσα στις εβδομάδες 4-5</t>
  </si>
  <si>
    <t>Νευρ  Α3, Α4</t>
  </si>
  <si>
    <t>μέσα στις εβδομάδες 6-7</t>
  </si>
  <si>
    <t>Νευρ  Β3, Β4</t>
  </si>
  <si>
    <t>μέσα στις εβδομάδες 8-9</t>
  </si>
  <si>
    <t>Νευρ  Α5-Α6</t>
  </si>
  <si>
    <t xml:space="preserve">Α5, Α6 επιπλέον 7 ώρες </t>
  </si>
  <si>
    <t>μέσα στις εβδομάδες 12-13</t>
  </si>
  <si>
    <t>μέσα στις εβδομάδες 10-11</t>
  </si>
  <si>
    <t>Νευρ  Β5,  Β6</t>
  </si>
  <si>
    <t>Νευρολογία φροντ (μόνο 3/10)</t>
  </si>
  <si>
    <t>Νευρολογία  (μόνο 3/10)</t>
  </si>
  <si>
    <t xml:space="preserve">Α1, Α2 επιπλέον 7 ώρες </t>
  </si>
  <si>
    <t xml:space="preserve">Α3, Α4  επιπλέον 7 ώρες </t>
  </si>
  <si>
    <t xml:space="preserve">Β1, Β2  επιπλέον 7 ώρες </t>
  </si>
  <si>
    <t xml:space="preserve">Β3, Β4 επιπλέον 7 ώρες </t>
  </si>
  <si>
    <t xml:space="preserve">Β5, Β6 επιπλέον 7 ώρες </t>
  </si>
  <si>
    <t>7 ώρες εφημερία μέσα σε 2 εβδομάδες</t>
  </si>
  <si>
    <t>2 ώρες την εβδομάδα για 2 εβδομάδες</t>
  </si>
  <si>
    <t>2 ώρες για 1 εβδομάδα</t>
  </si>
  <si>
    <t>Νευρολογία (μόνο για 3/10 στο ΑΝ)</t>
  </si>
  <si>
    <t xml:space="preserve">κάθε φοιτητής, 1 ώρες άσκησης κάθε εβδομάδα </t>
  </si>
  <si>
    <t>για 13 εβδομάδες</t>
  </si>
  <si>
    <t xml:space="preserve">κάθε φοιτητής, 2 ώρες άσκησης κάθε εβδομάδα </t>
  </si>
  <si>
    <t>ΙστΕμ10-12      Πληρ1-4</t>
  </si>
  <si>
    <t xml:space="preserve">                       Βιοχ 10-12</t>
  </si>
  <si>
    <t xml:space="preserve">                       Βιοχ 4-6</t>
  </si>
  <si>
    <t xml:space="preserve">                      Βιοχ 4-6</t>
  </si>
  <si>
    <t>Βιολ 9-10       Βιοχ 4-6</t>
  </si>
  <si>
    <r>
      <rPr>
        <b/>
        <sz val="11"/>
        <color theme="1"/>
        <rFont val="Calibri"/>
        <family val="2"/>
        <scheme val="minor"/>
      </rPr>
      <t>Ωρολόγιο πρόγραμμα 13 εβδομάδων</t>
    </r>
    <r>
      <rPr>
        <sz val="11"/>
        <color theme="1"/>
        <rFont val="Calibri"/>
        <family val="2"/>
        <scheme val="minor"/>
      </rPr>
      <t xml:space="preserve"> 
Για τις ασκήσεις όλων των μαθημάτων, οι φοιτητές χωρίζονται στις ίδιες 12 ομάδες (1,2,3, …,12). 
Το πρόγραμμα για όλα τα θεωρητικά μαθήματα επαναλαμβάνεται το ίδιο κάθε εβδομάδα</t>
    </r>
  </si>
  <si>
    <t>Δευτέρα 
1/10/2018 - 17/12/2018 
&amp; 7, 14/1/2019</t>
  </si>
  <si>
    <t>Τετάρτη 
3/10/2018 - 19/12/2018
&amp; 9, 16/1/2019</t>
  </si>
  <si>
    <t>Τρίτη 
2/10/2018 - 18/12/20-18
&amp; 8, 15/1/2019</t>
  </si>
  <si>
    <t>Πέμπτη 
4/10/2018 - 20/12/2018
&amp; 10, 17/1/2019</t>
  </si>
  <si>
    <t>Παρασκευή 
5/10/2018 - 21/12/2018
&amp; 11, 18/1/2019</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</si>
  <si>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(πλην της Κλινικής Διαγνωστικής), οι φοιτητές/τριες χωρίζονται στις ίδιες</t>
    </r>
    <r>
      <rPr>
        <b/>
        <sz val="12"/>
        <color theme="1"/>
        <rFont val="Calibri"/>
        <family val="2"/>
        <scheme val="minor"/>
      </rPr>
      <t xml:space="preserve"> 6 ομάδες (1,2, …, 6)</t>
    </r>
    <r>
      <rPr>
        <sz val="12"/>
        <color theme="1"/>
        <rFont val="Calibri"/>
        <family val="2"/>
        <scheme val="minor"/>
      </rPr>
      <t xml:space="preserve">, καθεμία 23 ατόμων 
Για τα θεωρητικά μαθήματα και τις ασκήσεις της Κλινικής Διαγνωστικής οι φοιτητές/τριες χωρίζονται σε δύο ομάδες με βάση το ΑΕΜ: 
</t>
    </r>
    <r>
      <rPr>
        <b/>
        <sz val="12"/>
        <color theme="1"/>
        <rFont val="Calibri"/>
        <family val="2"/>
        <scheme val="minor"/>
      </rPr>
      <t>Ομάδα Α με ζυγό ΑΕΜ και Ομάδα Β με μονό ΑΕΜ.</t>
    </r>
    <r>
      <rPr>
        <sz val="12"/>
        <color theme="1"/>
        <rFont val="Calibri"/>
        <family val="2"/>
        <scheme val="minor"/>
      </rPr>
      <t xml:space="preserve">
Το πρόγραμμα για όλα τα θεωρητικά μαθήματα και τις ασκήσεις επαναλαμβάνεται το ίδιο κάθε εβδομάδα.</t>
    </r>
  </si>
  <si>
    <t>ΠΑΝΑΓΟΥΤΣΟΣ - ΚΑΛΔΟΥΔΗ</t>
  </si>
  <si>
    <r>
      <rPr>
        <b/>
        <sz val="12"/>
        <color theme="1"/>
        <rFont val="Calibri"/>
        <family val="2"/>
        <scheme val="minor"/>
      </rPr>
      <t>Ωρολόγιο πρόγραμμα 13 εβδομάδων</t>
    </r>
    <r>
      <rPr>
        <sz val="12"/>
        <color theme="1"/>
        <rFont val="Calibri"/>
        <family val="2"/>
        <scheme val="minor"/>
      </rPr>
      <t xml:space="preserve"> 
Για τις ασκήσεις όλων των μαθημάτων, οι φοιτητές χωρίζονται στις ίδιες 20 ομάδες (1, 2, 3, 4, 5, 6, 7, 8, 9, 10, 11, 12, 13, 14, 15, 16, 17, 18, 19, 20), καθεμία περίπου 5 ατόμων 
Το πρόγραμμα για όλα τα θεωρητικά μαθήματα και για τα φροντιστήρια της Ψυχιατρικής, Καρδιολογίας και Οφθαλμολογίας επαναλαμβάνεται το ίδιο κάθε εβδομάδα</t>
    </r>
  </si>
  <si>
    <t xml:space="preserve">ΛΥΜΠΕΡΗΣ - ΓΑΛΑΖΙΟΣ - ΚΟΥΤΛΑΚΗ - ΤΣΙΚΟΥΡΑΣ - ΚΟΝΤΟΜΑΝΩΛΗΣ </t>
  </si>
  <si>
    <t>2012 και πριν</t>
  </si>
  <si>
    <t>Ακαδημαϊκό Έτος 2018-2019:  Αριθμός φοιτητών ανά εξάμηνο και αριθμός φοιτητών ανά εργαστηριακή ομάδα</t>
  </si>
  <si>
    <t xml:space="preserve">                        Βιοχ 10-12</t>
  </si>
  <si>
    <t xml:space="preserve">                       Οφθ17-20                    </t>
  </si>
  <si>
    <t xml:space="preserve">9ο εξάμηνο </t>
  </si>
  <si>
    <t>Νέα αίθουσα για κάθε Τρίτη 13:00-15:00 Γυναικολογία στην Ε2</t>
  </si>
  <si>
    <t xml:space="preserve">Αλλαγή αίθουσας για το μάθημα Γυναικολογίας για κάθε Τρίτη. </t>
  </si>
  <si>
    <t xml:space="preserve">                       Οφθ17-20   Κδχ5-8</t>
  </si>
  <si>
    <t xml:space="preserve">                      Οφθ17-20                    </t>
  </si>
  <si>
    <t>Καρδ13-16   Οφθ9-12       Κδχ5-8</t>
  </si>
  <si>
    <t>Καρδ13-16   Οφθ9-12       Κδχ1-4</t>
  </si>
  <si>
    <t>Καρδ13-16   Οφθ9-12     Κδχ1-4</t>
  </si>
  <si>
    <t xml:space="preserve">                    Οφθ17-20                    </t>
  </si>
  <si>
    <t xml:space="preserve">                    Οφθ17-20    Κδχ1-4</t>
  </si>
  <si>
    <t xml:space="preserve">                      Οφθ17-20   Κδχ1-4</t>
  </si>
  <si>
    <t>Καρδ13-16    Οφθ9-12     Κδχ1-4</t>
  </si>
  <si>
    <t xml:space="preserve">Καρδ17-20    Οφθ13-16    Ψυχ1-6 &amp; 7-12  </t>
  </si>
  <si>
    <t xml:space="preserve">Καρδ17-20    Οφθ13-16    Ψυχ1-6 &amp; 7-12   </t>
  </si>
  <si>
    <t xml:space="preserve">                       Οφθ17-20   Κδχ1-4</t>
  </si>
  <si>
    <t xml:space="preserve">                       Οφθ17-20</t>
  </si>
  <si>
    <t xml:space="preserve">                       Οφθ17-20      </t>
  </si>
  <si>
    <t xml:space="preserve">                       Οφθ17-20    </t>
  </si>
  <si>
    <t>AN</t>
  </si>
  <si>
    <t>E3</t>
  </si>
  <si>
    <t>7o εξάμηνο</t>
  </si>
  <si>
    <t>Αλλαγή αίθουσας για το μάθημα Νευρολογίας</t>
  </si>
  <si>
    <t>Νέα αίθουσα για κάθε Δευτέρα και Πέμπτη 11:00-13:00 Νευρολογία στην Ε3</t>
  </si>
  <si>
    <t>Μάθημα επιλογής "Επούλωση Τραυμάτων" - αλλαγή ώρας</t>
  </si>
  <si>
    <t>Νέα ώρα και αίθουσα: Τρίτη 13:00-14:00 στο αμφιθέατρο ΠΓΝΑ</t>
  </si>
  <si>
    <t>Νέα ώρα/μέρα και αίθουσα: Τρίτη 14:00-15:00 στην Ε3</t>
  </si>
  <si>
    <t>Μάθημα επιλογής "Κριτική αξιολόγηση Ιατρικής Βιβλιογραφίας" - αλλαγή ώρας/μέρας</t>
  </si>
  <si>
    <t>Διορθώσεις στο ωρολόγιο πρόγραμμα του χειμερινού εξαμήνου 2018-2019</t>
  </si>
  <si>
    <t>Εξάμηνο</t>
  </si>
  <si>
    <t>Τελικό πρόγραμμα</t>
  </si>
  <si>
    <t>Μάθημα που αφορά η διόρθωση</t>
  </si>
  <si>
    <t>όλα τα εξάμηνα</t>
  </si>
  <si>
    <t>τυπογραφικά λάθη</t>
  </si>
  <si>
    <t xml:space="preserve">Βιολ 7-8           </t>
  </si>
  <si>
    <t xml:space="preserve">Βιολ 7-8        </t>
  </si>
  <si>
    <t xml:space="preserve">Βιολ 7-8              </t>
  </si>
  <si>
    <t>ΩΡΛ Α5, Α6  - Αγγειοχ Α1, Α2, Α3</t>
  </si>
  <si>
    <t xml:space="preserve">                     Οφθ17-20                    </t>
  </si>
  <si>
    <t xml:space="preserve">                     Οφθ17-20      Κδχ1-4</t>
  </si>
  <si>
    <t>Καρδ13-16    Οφθ9-12        Κδχ1-4</t>
  </si>
  <si>
    <t xml:space="preserve">Καρδ17-20   Οφθ13-14    Ψυχ1-6 &amp; 7-12   </t>
  </si>
  <si>
    <t xml:space="preserve">Καρδ17-20   Οφθ15-16    Ψυχ1-6 &amp; 7-12   </t>
  </si>
  <si>
    <t xml:space="preserve">Καρδ17-20   Οφθ13-14    Ψυχ1-6 &amp; 7-12  </t>
  </si>
  <si>
    <t xml:space="preserve">Καρδ17-20   Οφθ15-16    Ψυχ1-6 &amp; 7-12 </t>
  </si>
  <si>
    <t>Καρδ13-16    Οφθ9-12       Κδχ5-8</t>
  </si>
  <si>
    <t xml:space="preserve">                     Οφθ17-20    Κ δχ5-8</t>
  </si>
  <si>
    <t>Καρδ17-20    Οφθ13-14    Ψυχ1-6 &amp; 7-12</t>
  </si>
  <si>
    <t>Καρδ17-20    Οφθ15-16    Ψυχ1-6 &amp; 7-12</t>
  </si>
  <si>
    <t xml:space="preserve">                    Οφθ17-20     Κδχ5-8</t>
  </si>
  <si>
    <t>Καρδ13-16     Οφθ9-12      Κδχ5-8</t>
  </si>
  <si>
    <t xml:space="preserve">                     Οφθ17-20     Κδχ5-8</t>
  </si>
  <si>
    <t xml:space="preserve">Καρδ13-16    Οφθ9-12   </t>
  </si>
  <si>
    <t xml:space="preserve">Καρδ13-16     Οφθ9-12   </t>
  </si>
  <si>
    <t>Καρδ17-20     Οφθ13-14     Ψυχ1-6 &amp; 7-12</t>
  </si>
  <si>
    <t>Καρδ17-20     Οφθ15-16     Ψυχ1-6 &amp; 7-12</t>
  </si>
  <si>
    <t xml:space="preserve">                     Οφθ17-20 </t>
  </si>
  <si>
    <t>Καρδ17-20    Οφθ13-14     Ψυχ1-6 &amp; 7-12</t>
  </si>
  <si>
    <t>Καρδ17-20    Οφθ15-16     Ψυχ1-6 &amp; 7-12</t>
  </si>
  <si>
    <t xml:space="preserve">                     Οφθ17-20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</si>
</sst>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charset val="161"/>
      <scheme val="minor"/>
    </font>
    <font>
      <sz val="10"/>
      <color theme="1"/>
      <name val="Calibri"/>
      <family val="2"/>
      <charset val="161"/>
      <scheme val="minor"/>
    </font>
    <font>
      <b/>
      <sz val="10"/>
      <color theme="1"/>
      <name val="Calibri"/>
      <family val="2"/>
      <scheme val="minor"/>
    </font>
    <font>
      <sz val="10"/>
      <color theme="1"/>
      <name val="Calibri"/>
      <family val="2"/>
      <scheme val="minor"/>
    </font>
    <font>
      <sz val="11"/>
      <color theme="5" tint="-0.499984740745262"/>
      <name val="Calibri"/>
      <family val="2"/>
      <charset val="161"/>
      <scheme val="minor"/>
    </font>
    <font>
      <b/>
      <sz val="11"/>
      <color theme="1"/>
      <name val="Calibri"/>
      <family val="2"/>
      <scheme val="minor"/>
    </font>
    <font>
      <sz val="11"/>
      <color rgb="FF833C0C"/>
      <name val="Calibri"/>
      <family val="2"/>
      <charset val="161"/>
      <scheme val="minor"/>
    </font>
    <font>
      <b/>
      <sz val="12"/>
      <color theme="1"/>
      <name val="Calibri"/>
      <family val="2"/>
      <scheme val="minor"/>
    </font>
    <font>
      <sz val="10"/>
      <color rgb="FF0070C0"/>
      <name val="Calibri"/>
      <family val="2"/>
      <charset val="161"/>
      <scheme val="minor"/>
    </font>
    <font>
      <sz val="11"/>
      <color rgb="FF0070C0"/>
      <name val="Calibri"/>
      <family val="2"/>
      <charset val="161"/>
      <scheme val="minor"/>
    </font>
    <font>
      <sz val="11"/>
      <color rgb="FFC00000"/>
      <name val="Calibri"/>
      <family val="2"/>
      <charset val="161"/>
      <scheme val="minor"/>
    </font>
    <font>
      <b/>
      <sz val="11"/>
      <name val="Calibri"/>
      <family val="2"/>
      <scheme val="minor"/>
    </font>
    <font>
      <sz val="11"/>
      <color rgb="FFA50021"/>
      <name val="Calibri"/>
      <family val="2"/>
      <charset val="161"/>
      <scheme val="minor"/>
    </font>
    <font>
      <sz val="10"/>
      <color rgb="FFA50021"/>
      <name val="Calibri"/>
      <family val="2"/>
      <scheme val="minor"/>
    </font>
    <font>
      <sz val="10"/>
      <color rgb="FF0070C0"/>
      <name val="Calibri"/>
      <family val="2"/>
      <scheme val="minor"/>
    </font>
    <font>
      <b/>
      <sz val="10"/>
      <name val="Calibri"/>
      <family val="2"/>
      <scheme val="minor"/>
    </font>
    <font>
      <sz val="12"/>
      <color theme="1"/>
      <name val="Calibri"/>
      <family val="2"/>
      <scheme val="minor"/>
    </font>
    <font>
      <sz val="11"/>
      <name val="Calibri"/>
      <family val="2"/>
      <charset val="161"/>
      <scheme val="minor"/>
    </font>
    <font>
      <b/>
      <sz val="10"/>
      <color rgb="FFA50021"/>
      <name val="Calibri"/>
      <family val="2"/>
      <scheme val="minor"/>
    </font>
    <font>
      <b/>
      <sz val="12"/>
      <color rgb="FFC00000"/>
      <name val="Calibri"/>
      <family val="2"/>
      <scheme val="minor"/>
    </font>
    <font>
      <sz val="10"/>
      <color rgb="FFC00000"/>
      <name val="Calibri"/>
      <family val="2"/>
      <scheme val="minor"/>
    </font>
    <font>
      <sz val="10"/>
      <color rgb="FFA50021"/>
      <name val="Calibri"/>
      <family val="2"/>
      <charset val="161"/>
      <scheme val="minor"/>
    </font>
    <font>
      <b/>
      <sz val="10"/>
      <color theme="1"/>
      <name val="Calibri"/>
      <family val="2"/>
      <charset val="161"/>
      <scheme val="minor"/>
    </font>
    <font>
      <b/>
      <sz val="11"/>
      <color theme="1"/>
      <name val="Calibri"/>
      <family val="2"/>
      <charset val="161"/>
      <scheme val="minor"/>
    </font>
    <font>
      <sz val="10"/>
      <color theme="1" tint="0.499984740745262"/>
      <name val="Calibri"/>
      <family val="2"/>
      <scheme val="minor"/>
    </font>
    <font>
      <b/>
      <sz val="10"/>
      <color theme="1" tint="0.499984740745262"/>
      <name val="Calibri"/>
      <family val="2"/>
      <scheme val="minor"/>
    </font>
    <font>
      <sz val="10"/>
      <name val="Calibri"/>
      <family val="2"/>
      <scheme val="minor"/>
    </font>
    <font>
      <sz val="11"/>
      <color theme="1"/>
      <name val="Calibri"/>
      <family val="2"/>
      <scheme val="minor"/>
    </font>
    <font>
      <b/>
      <sz val="11"/>
      <color rgb="FFC00000"/>
      <name val="Calibri"/>
      <family val="2"/>
      <scheme val="minor"/>
    </font>
    <font>
      <b/>
      <sz val="11"/>
      <color rgb="FFA5002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3B3CD"/>
        <bgColor indexed="64"/>
      </patternFill>
    </fill>
    <fill>
      <patternFill patternType="solid">
        <fgColor rgb="FFB381D9"/>
        <bgColor indexed="64"/>
      </patternFill>
    </fill>
    <fill>
      <patternFill patternType="solid">
        <fgColor rgb="FFDFC9EF"/>
        <bgColor indexed="64"/>
      </patternFill>
    </fill>
    <fill>
      <patternFill patternType="solid">
        <fgColor rgb="FFFF9900"/>
        <bgColor indexed="64"/>
      </patternFill>
    </fill>
    <fill>
      <patternFill patternType="solid">
        <fgColor rgb="FFFFCE85"/>
        <bgColor indexed="64"/>
      </patternFill>
    </fill>
    <fill>
      <patternFill patternType="solid">
        <fgColor rgb="FF0099FF"/>
        <bgColor indexed="64"/>
      </patternFill>
    </fill>
    <fill>
      <patternFill patternType="solid">
        <fgColor rgb="FF93D3FF"/>
        <bgColor indexed="64"/>
      </patternFill>
    </fill>
    <fill>
      <patternFill patternType="solid">
        <fgColor rgb="FFFFFFC9"/>
        <bgColor indexed="64"/>
      </patternFill>
    </fill>
    <fill>
      <patternFill patternType="solid">
        <fgColor rgb="FF00FFFF"/>
        <bgColor indexed="64"/>
      </patternFill>
    </fill>
    <fill>
      <patternFill patternType="solid">
        <fgColor rgb="FFC9FFFF"/>
        <bgColor indexed="64"/>
      </patternFill>
    </fill>
    <fill>
      <patternFill patternType="solid">
        <fgColor rgb="FF00FF00"/>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s>
  <cellStyleXfs count="1">
    <xf numFmtId="0" fontId="0" fillId="0" borderId="0"/>
  </cellStyleXfs>
  <cellXfs count="332">
    <xf numFmtId="0" fontId="0" fillId="0" borderId="0" xfId="0"/>
    <xf numFmtId="0" fontId="1" fillId="0" borderId="0" xfId="0" applyFont="1"/>
    <xf numFmtId="0" fontId="1" fillId="0" borderId="0" xfId="0" applyFont="1" applyBorder="1"/>
    <xf numFmtId="0" fontId="1" fillId="0" borderId="6" xfId="0" applyFont="1" applyBorder="1"/>
    <xf numFmtId="0" fontId="1" fillId="0" borderId="5" xfId="0" applyFont="1" applyBorder="1"/>
    <xf numFmtId="0" fontId="1" fillId="0" borderId="7" xfId="0" applyFont="1" applyBorder="1"/>
    <xf numFmtId="0" fontId="1" fillId="0" borderId="8" xfId="0" applyFont="1" applyBorder="1"/>
    <xf numFmtId="0" fontId="1" fillId="0" borderId="9" xfId="0" applyFont="1" applyBorder="1"/>
    <xf numFmtId="0" fontId="1" fillId="2" borderId="0" xfId="0" applyFont="1" applyFill="1" applyBorder="1"/>
    <xf numFmtId="0" fontId="1" fillId="0" borderId="5" xfId="0" applyFont="1" applyFill="1" applyBorder="1"/>
    <xf numFmtId="0" fontId="1" fillId="0" borderId="0" xfId="0" applyFont="1" applyFill="1" applyBorder="1"/>
    <xf numFmtId="0" fontId="1" fillId="0" borderId="6" xfId="0" applyFont="1" applyFill="1" applyBorder="1"/>
    <xf numFmtId="0" fontId="1" fillId="0" borderId="2" xfId="0" applyFont="1" applyBorder="1"/>
    <xf numFmtId="0" fontId="1" fillId="0" borderId="3" xfId="0" applyFont="1" applyBorder="1"/>
    <xf numFmtId="0" fontId="1" fillId="0" borderId="4" xfId="0" applyFont="1" applyBorder="1"/>
    <xf numFmtId="0" fontId="0" fillId="0" borderId="0" xfId="0" applyBorder="1"/>
    <xf numFmtId="0" fontId="2" fillId="0" borderId="0" xfId="0" applyFont="1" applyBorder="1" applyAlignment="1">
      <alignment horizontal="center"/>
    </xf>
    <xf numFmtId="0" fontId="1" fillId="4" borderId="0" xfId="0" applyFont="1" applyFill="1" applyBorder="1"/>
    <xf numFmtId="0" fontId="1" fillId="6" borderId="0" xfId="0" applyFont="1" applyFill="1" applyBorder="1"/>
    <xf numFmtId="0" fontId="1" fillId="8" borderId="0" xfId="0" applyFont="1" applyFill="1" applyBorder="1"/>
    <xf numFmtId="0" fontId="1" fillId="11" borderId="0" xfId="0" applyFont="1" applyFill="1" applyBorder="1"/>
    <xf numFmtId="0" fontId="1" fillId="13" borderId="0" xfId="0" applyFont="1" applyFill="1" applyBorder="1"/>
    <xf numFmtId="0" fontId="1" fillId="3" borderId="0" xfId="0" applyFont="1" applyFill="1" applyBorder="1"/>
    <xf numFmtId="0" fontId="1" fillId="5" borderId="0" xfId="0" applyFont="1" applyFill="1" applyBorder="1"/>
    <xf numFmtId="0" fontId="1" fillId="7" borderId="0" xfId="0" applyFont="1" applyFill="1" applyBorder="1"/>
    <xf numFmtId="0" fontId="1" fillId="9" borderId="0" xfId="0" applyFont="1" applyFill="1" applyBorder="1"/>
    <xf numFmtId="0" fontId="1" fillId="10" borderId="0" xfId="0" applyFont="1" applyFill="1" applyBorder="1"/>
    <xf numFmtId="0" fontId="1" fillId="12" borderId="0" xfId="0" applyFont="1" applyFill="1" applyBorder="1"/>
    <xf numFmtId="0" fontId="2" fillId="0" borderId="0" xfId="0" applyFont="1" applyBorder="1"/>
    <xf numFmtId="0" fontId="1" fillId="0" borderId="0" xfId="0" applyFont="1" applyBorder="1" applyAlignment="1">
      <alignment horizontal="left"/>
    </xf>
    <xf numFmtId="0" fontId="3" fillId="0" borderId="5" xfId="0" applyFont="1"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0" xfId="0" applyFill="1"/>
    <xf numFmtId="0" fontId="4" fillId="0" borderId="0" xfId="0" applyFont="1"/>
    <xf numFmtId="0" fontId="0" fillId="0" borderId="0" xfId="0" applyAlignment="1"/>
    <xf numFmtId="0" fontId="0" fillId="0" borderId="2" xfId="0" applyBorder="1"/>
    <xf numFmtId="0" fontId="0" fillId="0" borderId="4" xfId="0" applyBorder="1"/>
    <xf numFmtId="0" fontId="5" fillId="0" borderId="0" xfId="0" applyFont="1"/>
    <xf numFmtId="0" fontId="0" fillId="0" borderId="6" xfId="0" applyBorder="1" applyAlignment="1"/>
    <xf numFmtId="0" fontId="0" fillId="0" borderId="0" xfId="0" applyBorder="1" applyAlignment="1">
      <alignment horizontal="center"/>
    </xf>
    <xf numFmtId="0" fontId="0" fillId="0" borderId="0" xfId="0" applyBorder="1" applyAlignment="1"/>
    <xf numFmtId="0" fontId="0" fillId="0" borderId="9" xfId="0" applyBorder="1" applyAlignment="1"/>
    <xf numFmtId="0" fontId="0" fillId="0" borderId="5" xfId="0" applyFill="1" applyBorder="1"/>
    <xf numFmtId="0" fontId="0" fillId="0" borderId="7" xfId="0" applyFill="1" applyBorder="1"/>
    <xf numFmtId="0" fontId="0" fillId="0" borderId="0" xfId="0" applyFill="1" applyBorder="1"/>
    <xf numFmtId="0" fontId="2" fillId="0" borderId="0" xfId="0" applyFont="1" applyFill="1" applyBorder="1"/>
    <xf numFmtId="0" fontId="2" fillId="0" borderId="6" xfId="0" applyFont="1" applyFill="1" applyBorder="1"/>
    <xf numFmtId="0" fontId="5" fillId="0" borderId="0" xfId="0" applyFont="1" applyBorder="1" applyAlignment="1"/>
    <xf numFmtId="0" fontId="10" fillId="0" borderId="0" xfId="0" applyFont="1" applyBorder="1" applyAlignment="1"/>
    <xf numFmtId="0" fontId="3" fillId="0" borderId="6" xfId="0" applyFont="1" applyBorder="1"/>
    <xf numFmtId="0" fontId="3" fillId="0" borderId="0" xfId="0" applyFont="1" applyBorder="1"/>
    <xf numFmtId="0" fontId="3" fillId="0" borderId="7" xfId="0" applyFont="1" applyBorder="1"/>
    <xf numFmtId="0" fontId="3" fillId="0" borderId="9" xfId="0" applyFont="1" applyBorder="1"/>
    <xf numFmtId="0" fontId="3" fillId="0" borderId="8" xfId="0" applyFont="1" applyBorder="1"/>
    <xf numFmtId="0" fontId="13" fillId="0" borderId="6" xfId="0" applyFont="1" applyFill="1" applyBorder="1"/>
    <xf numFmtId="0" fontId="3" fillId="0" borderId="5" xfId="0" applyFont="1" applyFill="1" applyBorder="1"/>
    <xf numFmtId="0" fontId="14" fillId="0" borderId="6" xfId="0" applyFont="1" applyFill="1" applyBorder="1"/>
    <xf numFmtId="0" fontId="0" fillId="0" borderId="3" xfId="0" applyBorder="1"/>
    <xf numFmtId="0" fontId="0" fillId="0" borderId="8" xfId="0" applyFill="1" applyBorder="1"/>
    <xf numFmtId="0" fontId="13" fillId="0" borderId="0" xfId="0" applyFont="1" applyFill="1" applyBorder="1"/>
    <xf numFmtId="0" fontId="13" fillId="0" borderId="4" xfId="0" applyFont="1" applyFill="1" applyBorder="1"/>
    <xf numFmtId="0" fontId="13" fillId="0" borderId="9" xfId="0" applyFont="1" applyFill="1" applyBorder="1"/>
    <xf numFmtId="0" fontId="15" fillId="0" borderId="6" xfId="0" applyFont="1" applyFill="1" applyBorder="1"/>
    <xf numFmtId="0" fontId="0" fillId="0" borderId="8" xfId="0" applyBorder="1"/>
    <xf numFmtId="0" fontId="0" fillId="0" borderId="4" xfId="0" applyBorder="1" applyAlignment="1"/>
    <xf numFmtId="49" fontId="12" fillId="0" borderId="5" xfId="0" applyNumberFormat="1" applyFont="1" applyBorder="1"/>
    <xf numFmtId="49" fontId="0" fillId="0" borderId="0" xfId="0" applyNumberFormat="1" applyFont="1" applyBorder="1"/>
    <xf numFmtId="0" fontId="5" fillId="0" borderId="0" xfId="0" applyFont="1" applyBorder="1"/>
    <xf numFmtId="49" fontId="17" fillId="0" borderId="5" xfId="0" applyNumberFormat="1" applyFont="1" applyBorder="1"/>
    <xf numFmtId="0" fontId="0" fillId="0" borderId="0" xfId="0" applyFont="1" applyBorder="1"/>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0" xfId="0" applyFont="1" applyBorder="1" applyAlignment="1">
      <alignment horizontal="left"/>
    </xf>
    <xf numFmtId="0" fontId="4" fillId="0" borderId="0" xfId="0" applyFont="1" applyBorder="1"/>
    <xf numFmtId="164" fontId="6" fillId="0" borderId="0" xfId="0" applyNumberFormat="1" applyFont="1" applyBorder="1" applyAlignment="1">
      <alignment horizontal="right"/>
    </xf>
    <xf numFmtId="0" fontId="4" fillId="0" borderId="0" xfId="0" applyFont="1" applyBorder="1" applyAlignment="1">
      <alignment horizontal="center"/>
    </xf>
    <xf numFmtId="0" fontId="11" fillId="0" borderId="3" xfId="0" applyFont="1" applyBorder="1" applyAlignment="1">
      <alignment vertical="center"/>
    </xf>
    <xf numFmtId="0" fontId="5" fillId="0" borderId="3" xfId="0" applyFont="1" applyBorder="1"/>
    <xf numFmtId="49" fontId="0" fillId="0" borderId="0" xfId="0" applyNumberFormat="1" applyFont="1" applyFill="1" applyBorder="1"/>
    <xf numFmtId="0" fontId="15" fillId="0" borderId="9" xfId="0" applyFont="1" applyFill="1" applyBorder="1"/>
    <xf numFmtId="0" fontId="0" fillId="0" borderId="0" xfId="0" applyBorder="1" applyAlignment="1">
      <alignment horizontal="left"/>
    </xf>
    <xf numFmtId="0" fontId="9" fillId="0" borderId="8" xfId="0" applyFont="1" applyBorder="1" applyAlignment="1">
      <alignment horizontal="left"/>
    </xf>
    <xf numFmtId="0" fontId="11" fillId="0" borderId="0" xfId="0" applyFont="1" applyBorder="1" applyAlignment="1">
      <alignment vertical="center"/>
    </xf>
    <xf numFmtId="0" fontId="4" fillId="0" borderId="8" xfId="0" applyFont="1" applyBorder="1" applyAlignment="1">
      <alignment horizontal="center"/>
    </xf>
    <xf numFmtId="0" fontId="4" fillId="0" borderId="8" xfId="0" applyFont="1" applyBorder="1"/>
    <xf numFmtId="0" fontId="0" fillId="0" borderId="11" xfId="0" applyFill="1" applyBorder="1"/>
    <xf numFmtId="0" fontId="0" fillId="0" borderId="0" xfId="0" applyFont="1" applyBorder="1" applyAlignment="1"/>
    <xf numFmtId="0" fontId="4" fillId="0" borderId="0" xfId="0" applyFont="1" applyFill="1" applyBorder="1"/>
    <xf numFmtId="0" fontId="14" fillId="0" borderId="0" xfId="0" applyFont="1" applyFill="1" applyBorder="1"/>
    <xf numFmtId="0" fontId="3" fillId="0" borderId="0" xfId="0" applyFont="1" applyBorder="1" applyAlignment="1">
      <alignment horizontal="left"/>
    </xf>
    <xf numFmtId="0" fontId="3" fillId="0" borderId="2" xfId="0" applyFont="1" applyFill="1" applyBorder="1"/>
    <xf numFmtId="0" fontId="2" fillId="0" borderId="6" xfId="0" applyFont="1" applyBorder="1"/>
    <xf numFmtId="0" fontId="3" fillId="0" borderId="6" xfId="0" applyFont="1" applyFill="1" applyBorder="1"/>
    <xf numFmtId="0" fontId="3" fillId="0" borderId="7" xfId="0" applyFont="1" applyFill="1" applyBorder="1"/>
    <xf numFmtId="0" fontId="3" fillId="0" borderId="9" xfId="0" applyFont="1" applyFill="1" applyBorder="1"/>
    <xf numFmtId="0" fontId="3" fillId="0" borderId="0" xfId="0" applyFont="1"/>
    <xf numFmtId="0" fontId="3" fillId="0" borderId="3" xfId="0" applyFont="1" applyFill="1" applyBorder="1"/>
    <xf numFmtId="0" fontId="3" fillId="0" borderId="0" xfId="0" applyFont="1" applyFill="1" applyBorder="1"/>
    <xf numFmtId="0" fontId="3" fillId="0" borderId="8" xfId="0" applyFont="1" applyFill="1" applyBorder="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4" xfId="0" applyFont="1" applyFill="1" applyBorder="1"/>
    <xf numFmtId="0" fontId="3" fillId="0" borderId="0" xfId="0" applyFont="1" applyFill="1"/>
    <xf numFmtId="0" fontId="4" fillId="0" borderId="0" xfId="0" applyFont="1" applyBorder="1" applyAlignment="1"/>
    <xf numFmtId="0" fontId="4" fillId="0" borderId="0" xfId="0" applyFont="1" applyBorder="1" applyAlignment="1">
      <alignment horizontal="justify" vertical="center"/>
    </xf>
    <xf numFmtId="0" fontId="5" fillId="0" borderId="6" xfId="0" applyFont="1" applyBorder="1" applyAlignment="1">
      <alignment horizontal="center"/>
    </xf>
    <xf numFmtId="0" fontId="0" fillId="0" borderId="6" xfId="0" applyFont="1" applyBorder="1" applyAlignment="1">
      <alignment horizontal="center"/>
    </xf>
    <xf numFmtId="0" fontId="0" fillId="0" borderId="6" xfId="0" applyBorder="1" applyAlignment="1">
      <alignment horizontal="center"/>
    </xf>
    <xf numFmtId="0" fontId="4" fillId="0" borderId="6" xfId="0" applyFont="1" applyBorder="1" applyAlignment="1">
      <alignment horizontal="center"/>
    </xf>
    <xf numFmtId="164" fontId="6" fillId="0" borderId="8" xfId="0" applyNumberFormat="1" applyFont="1" applyBorder="1" applyAlignment="1">
      <alignment horizontal="right"/>
    </xf>
    <xf numFmtId="0" fontId="21" fillId="0" borderId="6" xfId="0" applyFont="1" applyFill="1" applyBorder="1"/>
    <xf numFmtId="0" fontId="21" fillId="0" borderId="9" xfId="0" applyFont="1" applyFill="1" applyBorder="1"/>
    <xf numFmtId="0" fontId="13" fillId="0" borderId="15" xfId="0" applyFont="1" applyFill="1" applyBorder="1"/>
    <xf numFmtId="0" fontId="18" fillId="0" borderId="0" xfId="0" applyFont="1" applyBorder="1"/>
    <xf numFmtId="0" fontId="9" fillId="0" borderId="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1" fillId="0" borderId="0" xfId="0" applyFont="1" applyFill="1"/>
    <xf numFmtId="0" fontId="1" fillId="0" borderId="2" xfId="0" applyFont="1" applyFill="1" applyBorder="1"/>
    <xf numFmtId="0" fontId="1" fillId="0" borderId="4" xfId="0" applyFont="1" applyFill="1" applyBorder="1"/>
    <xf numFmtId="0" fontId="1" fillId="0" borderId="3" xfId="0" applyFont="1" applyFill="1" applyBorder="1"/>
    <xf numFmtId="0" fontId="1" fillId="0" borderId="7" xfId="0" applyFont="1" applyFill="1" applyBorder="1"/>
    <xf numFmtId="0" fontId="1" fillId="0" borderId="9" xfId="0" applyFont="1" applyFill="1" applyBorder="1"/>
    <xf numFmtId="0" fontId="1" fillId="0" borderId="8" xfId="0" applyFont="1" applyFill="1" applyBorder="1"/>
    <xf numFmtId="0" fontId="20" fillId="0" borderId="6" xfId="0" applyFont="1" applyFill="1" applyBorder="1"/>
    <xf numFmtId="0" fontId="2" fillId="0" borderId="9" xfId="0" applyFont="1" applyFill="1" applyBorder="1"/>
    <xf numFmtId="0" fontId="13" fillId="0" borderId="8" xfId="0" applyFont="1" applyFill="1" applyBorder="1"/>
    <xf numFmtId="0" fontId="1" fillId="2" borderId="5" xfId="0" applyFont="1" applyFill="1" applyBorder="1"/>
    <xf numFmtId="0" fontId="2" fillId="0" borderId="0" xfId="0" applyFont="1" applyBorder="1" applyAlignment="1"/>
    <xf numFmtId="0" fontId="24" fillId="0" borderId="5" xfId="0" applyFont="1" applyFill="1" applyBorder="1"/>
    <xf numFmtId="0" fontId="25" fillId="0" borderId="6" xfId="0" applyFont="1" applyFill="1" applyBorder="1"/>
    <xf numFmtId="0" fontId="22" fillId="0" borderId="0" xfId="0" applyFont="1" applyBorder="1"/>
    <xf numFmtId="0" fontId="21" fillId="0" borderId="4" xfId="0" applyFont="1" applyFill="1" applyBorder="1"/>
    <xf numFmtId="49" fontId="0" fillId="0" borderId="0" xfId="0" applyNumberFormat="1" applyBorder="1"/>
    <xf numFmtId="0" fontId="0" fillId="0" borderId="0" xfId="0" applyFont="1" applyFill="1" applyBorder="1"/>
    <xf numFmtId="0" fontId="23" fillId="0" borderId="0" xfId="0" applyFont="1" applyBorder="1"/>
    <xf numFmtId="0" fontId="1" fillId="11" borderId="5" xfId="0" applyFont="1" applyFill="1" applyBorder="1"/>
    <xf numFmtId="0" fontId="1" fillId="11" borderId="6" xfId="0" applyFont="1" applyFill="1" applyBorder="1"/>
    <xf numFmtId="0" fontId="0" fillId="0" borderId="0" xfId="0" applyFill="1" applyBorder="1" applyAlignment="1"/>
    <xf numFmtId="0" fontId="0" fillId="0" borderId="0" xfId="0" applyFill="1" applyBorder="1" applyAlignment="1">
      <alignment horizontal="center"/>
    </xf>
    <xf numFmtId="0" fontId="0" fillId="0" borderId="0" xfId="0" applyAlignment="1">
      <alignment horizontal="center"/>
    </xf>
    <xf numFmtId="0" fontId="0" fillId="0" borderId="3" xfId="0" applyBorder="1" applyAlignment="1"/>
    <xf numFmtId="0" fontId="0" fillId="0" borderId="3" xfId="0" applyBorder="1" applyAlignment="1">
      <alignment horizontal="center"/>
    </xf>
    <xf numFmtId="0" fontId="0" fillId="0" borderId="8" xfId="0" applyBorder="1" applyAlignment="1"/>
    <xf numFmtId="0" fontId="0" fillId="0" borderId="8" xfId="0" applyBorder="1" applyAlignment="1">
      <alignment horizontal="center"/>
    </xf>
    <xf numFmtId="0" fontId="0" fillId="0" borderId="0" xfId="0" applyBorder="1" applyAlignment="1">
      <alignment horizontal="right"/>
    </xf>
    <xf numFmtId="0" fontId="5" fillId="0" borderId="16" xfId="0" applyFont="1" applyBorder="1"/>
    <xf numFmtId="0" fontId="0" fillId="0" borderId="17" xfId="0" applyBorder="1"/>
    <xf numFmtId="0" fontId="0" fillId="0" borderId="18" xfId="0" applyBorder="1"/>
    <xf numFmtId="0" fontId="0" fillId="0" borderId="19" xfId="0" applyBorder="1" applyAlignment="1"/>
    <xf numFmtId="0" fontId="0" fillId="0" borderId="20" xfId="0" applyBorder="1"/>
    <xf numFmtId="0" fontId="0" fillId="0" borderId="19" xfId="0" applyFill="1" applyBorder="1" applyAlignment="1"/>
    <xf numFmtId="0" fontId="5" fillId="0" borderId="19" xfId="0" applyFont="1" applyBorder="1" applyAlignment="1"/>
    <xf numFmtId="0" fontId="5" fillId="0" borderId="20" xfId="0" applyFont="1" applyBorder="1"/>
    <xf numFmtId="0" fontId="0" fillId="0" borderId="21" xfId="0" applyFill="1" applyBorder="1" applyAlignment="1"/>
    <xf numFmtId="0" fontId="0" fillId="0" borderId="22" xfId="0" applyBorder="1"/>
    <xf numFmtId="0" fontId="0" fillId="0" borderId="23" xfId="0" applyBorder="1"/>
    <xf numFmtId="0" fontId="5" fillId="0" borderId="17" xfId="0" applyFont="1" applyBorder="1"/>
    <xf numFmtId="0" fontId="5" fillId="0" borderId="17" xfId="0" applyFont="1" applyBorder="1" applyAlignment="1">
      <alignment horizontal="center"/>
    </xf>
    <xf numFmtId="0" fontId="0" fillId="0" borderId="17" xfId="0" applyBorder="1" applyAlignment="1">
      <alignment horizontal="center"/>
    </xf>
    <xf numFmtId="0" fontId="0" fillId="0" borderId="19" xfId="0" applyBorder="1"/>
    <xf numFmtId="0" fontId="0" fillId="0" borderId="19" xfId="0" applyFill="1" applyBorder="1"/>
    <xf numFmtId="0" fontId="0" fillId="0" borderId="21" xfId="0" applyFill="1" applyBorder="1"/>
    <xf numFmtId="0" fontId="0" fillId="0" borderId="22" xfId="0" applyBorder="1" applyAlignment="1">
      <alignment horizontal="center"/>
    </xf>
    <xf numFmtId="0" fontId="0" fillId="0" borderId="21" xfId="0" applyFont="1" applyFill="1" applyBorder="1" applyAlignment="1"/>
    <xf numFmtId="0" fontId="0" fillId="0" borderId="22" xfId="0" applyFont="1" applyFill="1" applyBorder="1"/>
    <xf numFmtId="0" fontId="0" fillId="0" borderId="23" xfId="0" applyFont="1" applyFill="1" applyBorder="1"/>
    <xf numFmtId="0" fontId="23" fillId="0" borderId="0" xfId="0" applyFont="1" applyBorder="1" applyAlignment="1"/>
    <xf numFmtId="0" fontId="4" fillId="0" borderId="5" xfId="0" applyFont="1" applyBorder="1"/>
    <xf numFmtId="0" fontId="2" fillId="0" borderId="6" xfId="0" applyFont="1" applyBorder="1" applyAlignment="1"/>
    <xf numFmtId="0" fontId="13" fillId="0" borderId="3" xfId="0" applyFont="1" applyFill="1" applyBorder="1"/>
    <xf numFmtId="0" fontId="12" fillId="0" borderId="5" xfId="0" applyFont="1" applyBorder="1"/>
    <xf numFmtId="164" fontId="0" fillId="0" borderId="22" xfId="0" applyNumberFormat="1" applyBorder="1" applyAlignment="1">
      <alignment horizontal="center"/>
    </xf>
    <xf numFmtId="0" fontId="0" fillId="0" borderId="22" xfId="0" applyFill="1" applyBorder="1"/>
    <xf numFmtId="0" fontId="0" fillId="0" borderId="23" xfId="0" applyFill="1" applyBorder="1"/>
    <xf numFmtId="0" fontId="1" fillId="2" borderId="7" xfId="0" applyFont="1" applyFill="1" applyBorder="1"/>
    <xf numFmtId="0" fontId="1" fillId="2" borderId="9" xfId="0" applyFont="1" applyFill="1" applyBorder="1"/>
    <xf numFmtId="0" fontId="5" fillId="0" borderId="0" xfId="0" applyFont="1" applyBorder="1" applyAlignment="1">
      <alignment horizontal="center"/>
    </xf>
    <xf numFmtId="0" fontId="4" fillId="0" borderId="0" xfId="0" applyFont="1" applyFill="1" applyBorder="1" applyAlignment="1"/>
    <xf numFmtId="0" fontId="0" fillId="0" borderId="0" xfId="0" applyFill="1" applyBorder="1" applyAlignment="1">
      <alignment horizontal="left"/>
    </xf>
    <xf numFmtId="0" fontId="4" fillId="0" borderId="9" xfId="0" applyFont="1" applyBorder="1" applyAlignment="1">
      <alignment horizontal="center"/>
    </xf>
    <xf numFmtId="0" fontId="8" fillId="0" borderId="6" xfId="0" applyFont="1" applyBorder="1" applyAlignment="1">
      <alignment horizontal="left"/>
    </xf>
    <xf numFmtId="0" fontId="1" fillId="4" borderId="6" xfId="0" applyFont="1" applyFill="1" applyBorder="1"/>
    <xf numFmtId="0" fontId="1" fillId="4" borderId="5" xfId="0" applyFont="1" applyFill="1" applyBorder="1"/>
    <xf numFmtId="0" fontId="1" fillId="4" borderId="2" xfId="0" applyFont="1" applyFill="1" applyBorder="1"/>
    <xf numFmtId="0" fontId="1" fillId="4" borderId="4" xfId="0" applyFont="1" applyFill="1" applyBorder="1"/>
    <xf numFmtId="0" fontId="1" fillId="4" borderId="7" xfId="0" applyFont="1" applyFill="1" applyBorder="1"/>
    <xf numFmtId="0" fontId="1" fillId="4" borderId="9" xfId="0" applyFont="1" applyFill="1" applyBorder="1"/>
    <xf numFmtId="0" fontId="1" fillId="4" borderId="10" xfId="0" applyFont="1" applyFill="1" applyBorder="1"/>
    <xf numFmtId="0" fontId="1" fillId="4" borderId="12" xfId="0" applyFont="1" applyFill="1" applyBorder="1"/>
    <xf numFmtId="0" fontId="14" fillId="0" borderId="8" xfId="0" applyFont="1" applyBorder="1" applyAlignment="1">
      <alignment horizontal="left"/>
    </xf>
    <xf numFmtId="0" fontId="14" fillId="0" borderId="6" xfId="0" applyFont="1" applyBorder="1" applyAlignment="1">
      <alignment horizontal="left"/>
    </xf>
    <xf numFmtId="0" fontId="8" fillId="0" borderId="9" xfId="0" applyFont="1" applyBorder="1" applyAlignment="1">
      <alignment horizontal="left"/>
    </xf>
    <xf numFmtId="0" fontId="15" fillId="0" borderId="0" xfId="0" applyFont="1" applyFill="1" applyBorder="1"/>
    <xf numFmtId="0" fontId="20" fillId="0" borderId="0" xfId="0" applyFont="1" applyFill="1" applyBorder="1"/>
    <xf numFmtId="0" fontId="1" fillId="6" borderId="2" xfId="0" applyFont="1" applyFill="1" applyBorder="1"/>
    <xf numFmtId="0" fontId="1" fillId="6" borderId="4" xfId="0" applyFont="1" applyFill="1" applyBorder="1"/>
    <xf numFmtId="0" fontId="1" fillId="6" borderId="7" xfId="0" applyFont="1" applyFill="1" applyBorder="1"/>
    <xf numFmtId="0" fontId="1" fillId="6" borderId="9" xfId="0" applyFont="1" applyFill="1" applyBorder="1"/>
    <xf numFmtId="0" fontId="1" fillId="4" borderId="3" xfId="0" applyFont="1" applyFill="1" applyBorder="1"/>
    <xf numFmtId="0" fontId="1" fillId="6" borderId="10" xfId="0" applyFont="1" applyFill="1" applyBorder="1"/>
    <xf numFmtId="0" fontId="1" fillId="6" borderId="12" xfId="0" applyFont="1" applyFill="1" applyBorder="1"/>
    <xf numFmtId="0" fontId="1" fillId="6" borderId="3" xfId="0" applyFont="1" applyFill="1" applyBorder="1"/>
    <xf numFmtId="0" fontId="1" fillId="6" borderId="8" xfId="0" applyFont="1" applyFill="1" applyBorder="1"/>
    <xf numFmtId="0" fontId="0" fillId="0" borderId="0" xfId="0" applyFont="1"/>
    <xf numFmtId="0" fontId="0" fillId="0" borderId="22" xfId="0" applyFill="1" applyBorder="1" applyAlignment="1">
      <alignment horizontal="center"/>
    </xf>
    <xf numFmtId="0" fontId="17" fillId="0" borderId="0" xfId="0" applyFont="1"/>
    <xf numFmtId="0" fontId="1" fillId="11" borderId="10" xfId="0" applyFont="1" applyFill="1" applyBorder="1"/>
    <xf numFmtId="0" fontId="1" fillId="11" borderId="12" xfId="0" applyFont="1" applyFill="1" applyBorder="1"/>
    <xf numFmtId="0" fontId="1" fillId="11" borderId="2" xfId="0" applyFont="1" applyFill="1" applyBorder="1"/>
    <xf numFmtId="0" fontId="1" fillId="11" borderId="4" xfId="0" applyFont="1" applyFill="1" applyBorder="1"/>
    <xf numFmtId="0" fontId="1" fillId="11" borderId="7" xfId="0" applyFont="1" applyFill="1" applyBorder="1"/>
    <xf numFmtId="0" fontId="1" fillId="11" borderId="9" xfId="0" applyFont="1" applyFill="1" applyBorder="1"/>
    <xf numFmtId="0" fontId="1" fillId="2" borderId="2" xfId="0" applyFont="1" applyFill="1" applyBorder="1"/>
    <xf numFmtId="0" fontId="1" fillId="2" borderId="4" xfId="0" applyFont="1" applyFill="1" applyBorder="1"/>
    <xf numFmtId="0" fontId="1" fillId="13" borderId="12" xfId="0" applyFont="1" applyFill="1" applyBorder="1"/>
    <xf numFmtId="0" fontId="1" fillId="8" borderId="2" xfId="0" applyFont="1" applyFill="1" applyBorder="1"/>
    <xf numFmtId="0" fontId="1" fillId="8" borderId="4" xfId="0" applyFont="1" applyFill="1" applyBorder="1"/>
    <xf numFmtId="0" fontId="1" fillId="8" borderId="7" xfId="0" applyFont="1" applyFill="1" applyBorder="1"/>
    <xf numFmtId="0" fontId="1" fillId="8" borderId="9" xfId="0" applyFont="1" applyFill="1" applyBorder="1"/>
    <xf numFmtId="0" fontId="14" fillId="0" borderId="9" xfId="0" applyFont="1" applyBorder="1" applyAlignment="1">
      <alignment horizontal="left"/>
    </xf>
    <xf numFmtId="49" fontId="26" fillId="0" borderId="5" xfId="0" applyNumberFormat="1" applyFont="1" applyBorder="1"/>
    <xf numFmtId="49" fontId="3" fillId="0" borderId="0" xfId="0" applyNumberFormat="1" applyFont="1" applyBorder="1"/>
    <xf numFmtId="49" fontId="3" fillId="0" borderId="0" xfId="0" applyNumberFormat="1" applyFont="1" applyFill="1" applyBorder="1"/>
    <xf numFmtId="0" fontId="3" fillId="0" borderId="0" xfId="0" applyFont="1" applyFill="1" applyBorder="1" applyAlignment="1">
      <alignment horizontal="left"/>
    </xf>
    <xf numFmtId="0" fontId="20" fillId="0" borderId="0" xfId="0" applyFont="1" applyBorder="1" applyAlignment="1"/>
    <xf numFmtId="49" fontId="13" fillId="0" borderId="5" xfId="0" applyNumberFormat="1" applyFont="1" applyBorder="1"/>
    <xf numFmtId="0" fontId="1" fillId="8" borderId="10" xfId="0" applyFont="1" applyFill="1" applyBorder="1"/>
    <xf numFmtId="0" fontId="1" fillId="8" borderId="12" xfId="0" applyFont="1" applyFill="1" applyBorder="1"/>
    <xf numFmtId="0" fontId="1" fillId="2" borderId="10" xfId="0" applyFont="1" applyFill="1" applyBorder="1"/>
    <xf numFmtId="0" fontId="1" fillId="2" borderId="12" xfId="0" applyFont="1" applyFill="1" applyBorder="1"/>
    <xf numFmtId="0" fontId="2" fillId="0" borderId="0" xfId="0" applyFont="1"/>
    <xf numFmtId="0" fontId="3" fillId="0" borderId="1" xfId="0" applyFont="1" applyFill="1" applyBorder="1" applyAlignment="1">
      <alignment horizontal="center" wrapText="1"/>
    </xf>
    <xf numFmtId="15" fontId="3" fillId="2" borderId="1" xfId="0" applyNumberFormat="1" applyFont="1" applyFill="1" applyBorder="1" applyAlignment="1">
      <alignment horizontal="center" wrapText="1"/>
    </xf>
    <xf numFmtId="0" fontId="3" fillId="0" borderId="1" xfId="0" applyFont="1" applyFill="1" applyBorder="1" applyAlignment="1">
      <alignment horizontal="center"/>
    </xf>
    <xf numFmtId="1" fontId="3" fillId="0" borderId="1" xfId="0" applyNumberFormat="1" applyFont="1" applyFill="1" applyBorder="1" applyAlignment="1">
      <alignment horizontal="center"/>
    </xf>
    <xf numFmtId="1" fontId="3" fillId="2" borderId="1" xfId="0" applyNumberFormat="1" applyFont="1" applyFill="1" applyBorder="1" applyAlignment="1">
      <alignment horizontal="center"/>
    </xf>
    <xf numFmtId="1" fontId="3" fillId="0" borderId="1" xfId="0" applyNumberFormat="1" applyFont="1" applyFill="1" applyBorder="1" applyAlignment="1">
      <alignment horizontal="center" wrapText="1"/>
    </xf>
    <xf numFmtId="1" fontId="3" fillId="2" borderId="13" xfId="0" applyNumberFormat="1" applyFont="1" applyFill="1" applyBorder="1" applyAlignment="1">
      <alignment horizontal="center"/>
    </xf>
    <xf numFmtId="1" fontId="3" fillId="0" borderId="13" xfId="0" applyNumberFormat="1" applyFont="1" applyFill="1" applyBorder="1" applyAlignment="1">
      <alignment horizontal="center"/>
    </xf>
    <xf numFmtId="1" fontId="3" fillId="0" borderId="13" xfId="0" applyNumberFormat="1" applyFont="1" applyFill="1" applyBorder="1" applyAlignment="1">
      <alignment horizontal="center" wrapText="1"/>
    </xf>
    <xf numFmtId="1" fontId="3" fillId="2" borderId="14" xfId="0" applyNumberFormat="1" applyFont="1" applyFill="1" applyBorder="1" applyAlignment="1">
      <alignment horizontal="center"/>
    </xf>
    <xf numFmtId="1" fontId="3" fillId="0" borderId="14" xfId="0" applyNumberFormat="1" applyFont="1" applyFill="1" applyBorder="1" applyAlignment="1">
      <alignment horizontal="center"/>
    </xf>
    <xf numFmtId="1" fontId="3" fillId="0" borderId="14" xfId="0" applyNumberFormat="1" applyFont="1" applyFill="1" applyBorder="1" applyAlignment="1">
      <alignment horizontal="center" wrapText="1"/>
    </xf>
    <xf numFmtId="0" fontId="3" fillId="2" borderId="1" xfId="0" applyFont="1" applyFill="1" applyBorder="1" applyAlignment="1">
      <alignment horizontal="center" wrapText="1"/>
    </xf>
    <xf numFmtId="0" fontId="3" fillId="0" borderId="1" xfId="0" applyFont="1" applyBorder="1"/>
    <xf numFmtId="0" fontId="3" fillId="0" borderId="1" xfId="0" applyFont="1" applyFill="1" applyBorder="1"/>
    <xf numFmtId="0" fontId="3" fillId="14" borderId="1" xfId="0" applyFont="1" applyFill="1" applyBorder="1" applyAlignment="1">
      <alignment horizontal="center" wrapText="1"/>
    </xf>
    <xf numFmtId="1" fontId="3" fillId="14" borderId="1" xfId="0" applyNumberFormat="1" applyFont="1" applyFill="1" applyBorder="1" applyAlignment="1">
      <alignment horizontal="center"/>
    </xf>
    <xf numFmtId="1" fontId="3" fillId="14" borderId="13" xfId="0" applyNumberFormat="1" applyFont="1" applyFill="1" applyBorder="1" applyAlignment="1">
      <alignment horizontal="center"/>
    </xf>
    <xf numFmtId="1" fontId="3" fillId="14" borderId="14" xfId="0" applyNumberFormat="1" applyFont="1" applyFill="1" applyBorder="1" applyAlignment="1">
      <alignment horizontal="center"/>
    </xf>
    <xf numFmtId="0" fontId="3" fillId="14" borderId="1" xfId="0" applyFont="1" applyFill="1" applyBorder="1" applyAlignment="1">
      <alignment horizontal="center"/>
    </xf>
    <xf numFmtId="0" fontId="3" fillId="2" borderId="1" xfId="0" applyFont="1" applyFill="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right"/>
    </xf>
    <xf numFmtId="0" fontId="11" fillId="0" borderId="3" xfId="0" applyFont="1" applyBorder="1" applyAlignment="1"/>
    <xf numFmtId="0" fontId="5" fillId="0" borderId="0" xfId="0" applyFont="1" applyBorder="1" applyAlignment="1">
      <alignment horizontal="center"/>
    </xf>
    <xf numFmtId="0" fontId="21" fillId="0" borderId="0" xfId="0" applyFont="1" applyFill="1" applyBorder="1"/>
    <xf numFmtId="0" fontId="18" fillId="0" borderId="0" xfId="0" applyFont="1" applyFill="1" applyBorder="1"/>
    <xf numFmtId="0" fontId="20" fillId="0" borderId="9" xfId="0" applyFont="1" applyFill="1" applyBorder="1"/>
    <xf numFmtId="0" fontId="21" fillId="0" borderId="7" xfId="0" applyFont="1" applyFill="1" applyBorder="1"/>
    <xf numFmtId="0" fontId="22" fillId="0" borderId="0" xfId="0" applyFont="1" applyFill="1" applyBorder="1"/>
    <xf numFmtId="0" fontId="1" fillId="0" borderId="0" xfId="0" applyFont="1" applyFill="1" applyBorder="1" applyAlignment="1">
      <alignment horizontal="left"/>
    </xf>
    <xf numFmtId="0" fontId="1" fillId="6" borderId="5" xfId="0" applyFont="1" applyFill="1" applyBorder="1"/>
    <xf numFmtId="0" fontId="1" fillId="6" borderId="6" xfId="0" applyFont="1" applyFill="1" applyBorder="1"/>
    <xf numFmtId="0" fontId="28" fillId="0" borderId="0" xfId="0" applyFont="1" applyBorder="1"/>
    <xf numFmtId="0" fontId="2" fillId="0" borderId="1" xfId="0" applyFont="1" applyBorder="1" applyAlignment="1">
      <alignment horizontal="center"/>
    </xf>
    <xf numFmtId="0" fontId="13" fillId="0" borderId="13" xfId="0" applyFont="1" applyFill="1" applyBorder="1"/>
    <xf numFmtId="0" fontId="2" fillId="0" borderId="15" xfId="0" applyFont="1" applyBorder="1" applyAlignment="1"/>
    <xf numFmtId="0" fontId="2" fillId="0" borderId="15" xfId="0" applyFont="1" applyFill="1" applyBorder="1"/>
    <xf numFmtId="0" fontId="14" fillId="0" borderId="15" xfId="0" applyFont="1" applyFill="1" applyBorder="1"/>
    <xf numFmtId="0" fontId="3" fillId="0" borderId="14" xfId="0" applyFont="1" applyFill="1" applyBorder="1"/>
    <xf numFmtId="0" fontId="3" fillId="0" borderId="15" xfId="0" applyFont="1" applyBorder="1"/>
    <xf numFmtId="0" fontId="20" fillId="0" borderId="15" xfId="0" applyFont="1" applyFill="1" applyBorder="1"/>
    <xf numFmtId="0" fontId="0" fillId="0" borderId="20" xfId="0" applyFill="1" applyBorder="1"/>
    <xf numFmtId="0" fontId="7" fillId="0" borderId="4" xfId="0" applyFont="1" applyBorder="1" applyAlignment="1">
      <alignment horizontal="center" vertical="center"/>
    </xf>
    <xf numFmtId="0" fontId="16" fillId="0" borderId="12" xfId="0" applyFont="1" applyBorder="1" applyAlignment="1">
      <alignment horizontal="left" vertical="center" wrapText="1"/>
    </xf>
    <xf numFmtId="0" fontId="5" fillId="0" borderId="0" xfId="0" applyFont="1" applyBorder="1" applyAlignment="1">
      <alignment horizontal="center"/>
    </xf>
    <xf numFmtId="0" fontId="1" fillId="8" borderId="3" xfId="0" applyFont="1" applyFill="1" applyBorder="1"/>
    <xf numFmtId="0" fontId="1" fillId="8" borderId="8" xfId="0" applyFont="1" applyFill="1" applyBorder="1"/>
    <xf numFmtId="0" fontId="1" fillId="8" borderId="11" xfId="0" applyFont="1" applyFill="1" applyBorder="1"/>
    <xf numFmtId="0" fontId="1" fillId="11" borderId="11" xfId="0" applyFont="1" applyFill="1" applyBorder="1"/>
    <xf numFmtId="0" fontId="1" fillId="8" borderId="5" xfId="0" applyFont="1" applyFill="1" applyBorder="1"/>
    <xf numFmtId="0" fontId="1" fillId="8" borderId="6" xfId="0" applyFont="1" applyFill="1" applyBorder="1"/>
    <xf numFmtId="0" fontId="1" fillId="11" borderId="3" xfId="0" applyFont="1" applyFill="1" applyBorder="1"/>
    <xf numFmtId="0" fontId="1" fillId="11" borderId="8" xfId="0" applyFont="1" applyFill="1" applyBorder="1"/>
    <xf numFmtId="0" fontId="1" fillId="2" borderId="3" xfId="0" applyFont="1" applyFill="1" applyBorder="1"/>
    <xf numFmtId="0" fontId="1" fillId="2" borderId="8" xfId="0" applyFont="1" applyFill="1" applyBorder="1"/>
    <xf numFmtId="0" fontId="1" fillId="2" borderId="11" xfId="0" applyFont="1" applyFill="1" applyBorder="1"/>
    <xf numFmtId="0" fontId="1" fillId="13" borderId="11" xfId="0" applyFont="1" applyFill="1" applyBorder="1"/>
    <xf numFmtId="0" fontId="1" fillId="2" borderId="6" xfId="0" applyFont="1" applyFill="1" applyBorder="1"/>
    <xf numFmtId="0" fontId="1" fillId="4" borderId="8" xfId="0" applyFont="1" applyFill="1" applyBorder="1"/>
    <xf numFmtId="0" fontId="0" fillId="0" borderId="2" xfId="0" applyBorder="1" applyAlignment="1"/>
    <xf numFmtId="0" fontId="0" fillId="0" borderId="5" xfId="0" applyBorder="1" applyAlignment="1"/>
    <xf numFmtId="0" fontId="0" fillId="0" borderId="0" xfId="0" applyAlignment="1">
      <alignment wrapText="1"/>
    </xf>
    <xf numFmtId="0" fontId="16"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29" fillId="0" borderId="0" xfId="0" applyFont="1"/>
  </cellXfs>
  <cellStyles count="1">
    <cellStyle name="Normal" xfId="0" builtinId="0"/>
  </cellStyles>
  <dxfs count="0"/>
  <tableStyles count="0" defaultTableStyle="TableStyleMedium2" defaultPivotStyle="PivotStyleLight16"/>
  <colors>
    <mruColors>
      <color rgb="FFA50021"/>
      <color rgb="FF00FFFF"/>
      <color rgb="FF93D3FF"/>
      <color rgb="FFFFFFC9"/>
      <color rgb="FFC9FFFF"/>
      <color rgb="FFDFC9EF"/>
      <color rgb="FF833C0C"/>
      <color rgb="FFFFFF7D"/>
      <color rgb="FFB7FFB7"/>
      <color rgb="FFFFC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7194-08B6-4EA9-88DD-19F73EC97CA8}">
  <dimension ref="A2:D11"/>
  <sheetViews>
    <sheetView tabSelected="1" zoomScale="90" zoomScaleNormal="90" workbookViewId="0">
      <selection activeCell="C23" sqref="C23"/>
    </sheetView>
  </sheetViews>
  <sheetFormatPr defaultRowHeight="14.5" x14ac:dyDescent="0.35"/>
  <cols>
    <col min="2" max="2" width="24.54296875" customWidth="1"/>
    <col min="3" max="3" width="74.6328125" customWidth="1"/>
    <col min="4" max="4" width="65.6328125" customWidth="1"/>
  </cols>
  <sheetData>
    <row r="2" spans="1:4" x14ac:dyDescent="0.35">
      <c r="B2" s="331" t="s">
        <v>824</v>
      </c>
    </row>
    <row r="5" spans="1:4" x14ac:dyDescent="0.35">
      <c r="B5" s="330" t="s">
        <v>825</v>
      </c>
      <c r="C5" s="40" t="s">
        <v>827</v>
      </c>
      <c r="D5" s="40" t="s">
        <v>826</v>
      </c>
    </row>
    <row r="6" spans="1:4" x14ac:dyDescent="0.35">
      <c r="A6">
        <v>1</v>
      </c>
      <c r="B6" s="329" t="s">
        <v>797</v>
      </c>
      <c r="C6" s="297" t="s">
        <v>799</v>
      </c>
      <c r="D6" t="s">
        <v>798</v>
      </c>
    </row>
    <row r="7" spans="1:4" x14ac:dyDescent="0.35">
      <c r="A7">
        <v>2</v>
      </c>
      <c r="B7" s="143" t="s">
        <v>817</v>
      </c>
      <c r="C7" t="s">
        <v>818</v>
      </c>
      <c r="D7" t="s">
        <v>819</v>
      </c>
    </row>
    <row r="8" spans="1:4" x14ac:dyDescent="0.35">
      <c r="A8">
        <v>3</v>
      </c>
      <c r="B8" s="143" t="s">
        <v>817</v>
      </c>
      <c r="C8" t="s">
        <v>820</v>
      </c>
      <c r="D8" t="s">
        <v>821</v>
      </c>
    </row>
    <row r="9" spans="1:4" x14ac:dyDescent="0.35">
      <c r="A9">
        <v>4</v>
      </c>
      <c r="B9" s="143" t="s">
        <v>817</v>
      </c>
      <c r="C9" t="s">
        <v>823</v>
      </c>
      <c r="D9" t="s">
        <v>822</v>
      </c>
    </row>
    <row r="11" spans="1:4" x14ac:dyDescent="0.35">
      <c r="B11" s="143" t="s">
        <v>828</v>
      </c>
      <c r="C11" t="s">
        <v>829</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DE76-4405-422C-8E88-BBDDB08D8277}">
  <sheetPr codeName="Sheet1"/>
  <dimension ref="A1:BG123"/>
  <sheetViews>
    <sheetView topLeftCell="E1" zoomScale="90" zoomScaleNormal="90" workbookViewId="0">
      <selection activeCell="R33" sqref="R33"/>
    </sheetView>
  </sheetViews>
  <sheetFormatPr defaultColWidth="8.81640625" defaultRowHeight="13" x14ac:dyDescent="0.3"/>
  <cols>
    <col min="1" max="1" width="3.54296875" style="1" customWidth="1"/>
    <col min="2" max="2" width="14.453125" style="1" customWidth="1"/>
    <col min="3" max="3" width="3.54296875" style="1" customWidth="1"/>
    <col min="4" max="4" width="17.1796875" style="1" customWidth="1"/>
    <col min="5" max="5" width="3.81640625" style="1" customWidth="1"/>
    <col min="6" max="6" width="23.81640625" style="1" customWidth="1"/>
    <col min="7" max="7" width="3.81640625" style="1" customWidth="1"/>
    <col min="8" max="8" width="20.54296875" style="1" customWidth="1"/>
    <col min="9" max="9" width="3.453125" style="1" customWidth="1"/>
    <col min="10" max="10" width="21.1796875" style="1" customWidth="1"/>
    <col min="11" max="11" width="3.90625" style="1" customWidth="1"/>
    <col min="12" max="12" width="20.453125" style="1" customWidth="1"/>
    <col min="13" max="13" width="3" style="1" customWidth="1"/>
    <col min="14" max="14" width="11.81640625" style="1" customWidth="1"/>
    <col min="15" max="15" width="4.54296875" style="1" customWidth="1"/>
    <col min="16" max="16" width="24.36328125" style="1" customWidth="1"/>
    <col min="17" max="17" width="4.54296875" style="1" customWidth="1"/>
    <col min="18" max="18" width="23" style="1" customWidth="1"/>
    <col min="19" max="19" width="4.36328125" style="1" customWidth="1"/>
    <col min="20" max="20" width="27.6328125" style="1" customWidth="1"/>
    <col min="21" max="21" width="4.7265625" style="1" customWidth="1"/>
    <col min="22" max="22" width="25.453125" style="1" customWidth="1"/>
    <col min="23" max="23" width="3.6328125" style="1" customWidth="1"/>
    <col min="24" max="24" width="24.54296875" style="1" customWidth="1"/>
    <col min="25" max="25" width="13.453125" style="1" customWidth="1"/>
    <col min="26" max="26" width="16.1796875" style="1" customWidth="1"/>
    <col min="27" max="27" width="15.1796875" style="1" customWidth="1"/>
    <col min="28" max="28" width="14.81640625" style="1" customWidth="1"/>
    <col min="29" max="29" width="14.1796875" style="1" customWidth="1"/>
    <col min="30" max="30" width="16.54296875" style="1" customWidth="1"/>
    <col min="31" max="31" width="18.453125" style="1" customWidth="1"/>
    <col min="32" max="32" width="20.453125" style="1" customWidth="1"/>
    <col min="33" max="33" width="8.81640625" style="1"/>
    <col min="34" max="34" width="12.453125" style="1" customWidth="1"/>
    <col min="35" max="35" width="16.81640625" style="1" customWidth="1"/>
    <col min="36" max="36" width="15.453125" style="1" customWidth="1"/>
    <col min="37" max="37" width="14.453125" style="1" customWidth="1"/>
    <col min="38" max="38" width="14.54296875" style="1" customWidth="1"/>
    <col min="39" max="39" width="15.81640625" style="1" customWidth="1"/>
    <col min="40" max="40" width="14.453125" style="1" customWidth="1"/>
    <col min="41" max="41" width="14.1796875" style="1" customWidth="1"/>
    <col min="42" max="42" width="13.453125" style="1" customWidth="1"/>
    <col min="43" max="43" width="15.453125" style="1" customWidth="1"/>
    <col min="44" max="44" width="16" style="1" customWidth="1"/>
    <col min="45" max="45" width="14.81640625" style="1" customWidth="1"/>
    <col min="46" max="46" width="17.1796875" style="1" customWidth="1"/>
    <col min="47" max="48" width="15.453125" style="1" customWidth="1"/>
    <col min="49" max="50" width="8.81640625" style="1"/>
    <col min="51" max="51" width="17.1796875" style="1" customWidth="1"/>
    <col min="52" max="52" width="16.81640625" style="1" customWidth="1"/>
    <col min="53" max="53" width="15.81640625" style="1" customWidth="1"/>
    <col min="54" max="54" width="20.1796875" style="1" customWidth="1"/>
    <col min="55" max="55" width="14.81640625" style="1" customWidth="1"/>
    <col min="56" max="56" width="14.1796875" style="1" customWidth="1"/>
    <col min="57" max="57" width="15.1796875" style="1" customWidth="1"/>
    <col min="58" max="16384" width="8.81640625" style="1"/>
  </cols>
  <sheetData>
    <row r="1" spans="3:24" ht="13.4" customHeight="1" x14ac:dyDescent="0.3"/>
    <row r="2" spans="3:24" ht="61.75" customHeight="1" x14ac:dyDescent="0.3">
      <c r="C2" s="298" t="s">
        <v>748</v>
      </c>
      <c r="D2" s="299"/>
      <c r="E2" s="299"/>
      <c r="F2" s="299"/>
      <c r="G2" s="299"/>
      <c r="H2" s="299"/>
      <c r="I2" s="299"/>
      <c r="J2" s="299"/>
      <c r="K2" s="299"/>
      <c r="L2" s="300"/>
    </row>
    <row r="3" spans="3:24" x14ac:dyDescent="0.3">
      <c r="O3" s="301" t="s">
        <v>33</v>
      </c>
      <c r="P3" s="302"/>
      <c r="Q3" s="302"/>
      <c r="R3" s="302"/>
      <c r="S3" s="302"/>
      <c r="T3" s="302"/>
      <c r="U3" s="302"/>
      <c r="V3" s="302"/>
      <c r="W3" s="302"/>
      <c r="X3" s="303"/>
    </row>
    <row r="4" spans="3:24" x14ac:dyDescent="0.3">
      <c r="O4" s="304" t="s">
        <v>22</v>
      </c>
      <c r="P4" s="305"/>
      <c r="Q4" s="304" t="s">
        <v>17</v>
      </c>
      <c r="R4" s="305"/>
      <c r="S4" s="304" t="s">
        <v>18</v>
      </c>
      <c r="T4" s="305"/>
      <c r="U4" s="304" t="s">
        <v>19</v>
      </c>
      <c r="V4" s="305"/>
      <c r="W4" s="306" t="s">
        <v>20</v>
      </c>
      <c r="X4" s="305"/>
    </row>
    <row r="5" spans="3:24" x14ac:dyDescent="0.3">
      <c r="N5" s="1" t="s">
        <v>13</v>
      </c>
      <c r="O5" s="12"/>
      <c r="P5" s="14"/>
      <c r="Q5" s="12"/>
      <c r="R5" s="14"/>
      <c r="S5" s="12"/>
      <c r="T5" s="13"/>
      <c r="U5" s="12"/>
      <c r="V5" s="14"/>
      <c r="W5" s="12"/>
      <c r="X5" s="14"/>
    </row>
    <row r="6" spans="3:24" x14ac:dyDescent="0.3">
      <c r="D6" s="17"/>
      <c r="E6" s="17"/>
      <c r="F6" s="1" t="s">
        <v>35</v>
      </c>
      <c r="G6" s="2"/>
      <c r="H6" s="23"/>
      <c r="I6" s="23"/>
      <c r="J6" s="1" t="s">
        <v>32</v>
      </c>
      <c r="N6" s="1" t="s">
        <v>0</v>
      </c>
      <c r="O6" s="9"/>
      <c r="P6" s="11"/>
      <c r="Q6" s="216" t="s">
        <v>197</v>
      </c>
      <c r="R6" s="217" t="s">
        <v>208</v>
      </c>
      <c r="S6" s="9"/>
      <c r="T6" s="10"/>
      <c r="U6" s="216" t="s">
        <v>197</v>
      </c>
      <c r="V6" s="217" t="s">
        <v>208</v>
      </c>
      <c r="W6" s="9"/>
      <c r="X6" s="11"/>
    </row>
    <row r="7" spans="3:24" x14ac:dyDescent="0.3">
      <c r="D7" s="18"/>
      <c r="E7" s="18"/>
      <c r="F7" s="1" t="s">
        <v>36</v>
      </c>
      <c r="G7" s="2"/>
      <c r="H7" s="24"/>
      <c r="I7" s="24"/>
      <c r="J7" s="1" t="s">
        <v>38</v>
      </c>
      <c r="N7" s="1" t="s">
        <v>1</v>
      </c>
      <c r="O7" s="9"/>
      <c r="P7" s="11"/>
      <c r="Q7" s="178" t="s">
        <v>197</v>
      </c>
      <c r="R7" s="179" t="s">
        <v>209</v>
      </c>
      <c r="S7" s="9"/>
      <c r="T7" s="10"/>
      <c r="U7" s="178" t="s">
        <v>197</v>
      </c>
      <c r="V7" s="179" t="s">
        <v>209</v>
      </c>
      <c r="W7" s="9"/>
      <c r="X7" s="11"/>
    </row>
    <row r="8" spans="3:24" x14ac:dyDescent="0.3">
      <c r="D8" s="19"/>
      <c r="E8" s="19"/>
      <c r="F8" s="1" t="s">
        <v>37</v>
      </c>
      <c r="G8" s="2"/>
      <c r="H8" s="25"/>
      <c r="I8" s="25"/>
      <c r="J8" s="1" t="s">
        <v>39</v>
      </c>
      <c r="N8" s="1" t="s">
        <v>2</v>
      </c>
      <c r="O8" s="4"/>
      <c r="P8" s="3"/>
      <c r="Q8" s="219" t="s">
        <v>555</v>
      </c>
      <c r="R8" s="220" t="s">
        <v>548</v>
      </c>
      <c r="S8" s="216" t="s">
        <v>197</v>
      </c>
      <c r="T8" s="217" t="s">
        <v>764</v>
      </c>
      <c r="W8" s="9"/>
      <c r="X8" s="11"/>
    </row>
    <row r="9" spans="3:24" x14ac:dyDescent="0.3">
      <c r="D9" s="8"/>
      <c r="E9" s="8"/>
      <c r="F9" s="1" t="s">
        <v>40</v>
      </c>
      <c r="G9" s="2"/>
      <c r="H9" s="26"/>
      <c r="I9" s="26"/>
      <c r="J9" s="1" t="s">
        <v>41</v>
      </c>
      <c r="N9" s="1" t="s">
        <v>3</v>
      </c>
      <c r="O9" s="4"/>
      <c r="P9" s="3"/>
      <c r="Q9" s="221" t="s">
        <v>555</v>
      </c>
      <c r="R9" s="222" t="s">
        <v>548</v>
      </c>
      <c r="S9" s="130" t="s">
        <v>197</v>
      </c>
      <c r="T9" s="293" t="s">
        <v>764</v>
      </c>
      <c r="W9" s="9"/>
      <c r="X9" s="11"/>
    </row>
    <row r="10" spans="3:24" x14ac:dyDescent="0.3">
      <c r="D10" s="20"/>
      <c r="E10" s="20"/>
      <c r="F10" s="1" t="s">
        <v>42</v>
      </c>
      <c r="G10" s="2"/>
      <c r="H10" s="27"/>
      <c r="I10" s="27"/>
      <c r="J10" s="1" t="s">
        <v>43</v>
      </c>
      <c r="N10" s="1" t="s">
        <v>4</v>
      </c>
      <c r="O10" s="9"/>
      <c r="P10" s="11"/>
      <c r="Q10" s="232" t="s">
        <v>395</v>
      </c>
      <c r="R10" s="233" t="s">
        <v>705</v>
      </c>
      <c r="S10" s="178" t="s">
        <v>197</v>
      </c>
      <c r="T10" s="179" t="s">
        <v>765</v>
      </c>
      <c r="U10" s="212" t="s">
        <v>316</v>
      </c>
      <c r="V10" s="213" t="s">
        <v>253</v>
      </c>
      <c r="W10" s="210" t="s">
        <v>316</v>
      </c>
      <c r="X10" s="211" t="s">
        <v>253</v>
      </c>
    </row>
    <row r="11" spans="3:24" x14ac:dyDescent="0.3">
      <c r="D11" s="21"/>
      <c r="E11" s="21"/>
      <c r="F11" s="1" t="s">
        <v>14</v>
      </c>
      <c r="N11" s="1" t="s">
        <v>5</v>
      </c>
      <c r="O11" s="4"/>
      <c r="P11" s="3"/>
      <c r="S11" s="216" t="s">
        <v>197</v>
      </c>
      <c r="T11" s="289" t="s">
        <v>207</v>
      </c>
      <c r="U11" s="214" t="s">
        <v>316</v>
      </c>
      <c r="V11" s="215" t="s">
        <v>253</v>
      </c>
      <c r="W11" s="9"/>
      <c r="X11" s="11"/>
    </row>
    <row r="12" spans="3:24" x14ac:dyDescent="0.3">
      <c r="D12" s="22"/>
      <c r="E12" s="22"/>
      <c r="F12" s="1" t="s">
        <v>44</v>
      </c>
      <c r="N12" s="1" t="s">
        <v>6</v>
      </c>
      <c r="O12" s="210" t="s">
        <v>316</v>
      </c>
      <c r="P12" s="211" t="s">
        <v>253</v>
      </c>
      <c r="Q12" s="212" t="s">
        <v>445</v>
      </c>
      <c r="R12" s="213" t="s">
        <v>256</v>
      </c>
      <c r="S12" s="130" t="s">
        <v>197</v>
      </c>
      <c r="T12" s="8" t="s">
        <v>207</v>
      </c>
      <c r="U12" s="219" t="s">
        <v>555</v>
      </c>
      <c r="V12" s="220" t="s">
        <v>548</v>
      </c>
      <c r="W12" s="9"/>
      <c r="X12" s="11"/>
    </row>
    <row r="13" spans="3:24" x14ac:dyDescent="0.3">
      <c r="N13" s="1" t="s">
        <v>7</v>
      </c>
      <c r="O13" s="212" t="s">
        <v>316</v>
      </c>
      <c r="P13" s="213" t="s">
        <v>260</v>
      </c>
      <c r="Q13" s="139" t="s">
        <v>445</v>
      </c>
      <c r="R13" s="140" t="s">
        <v>446</v>
      </c>
      <c r="S13" s="178" t="s">
        <v>197</v>
      </c>
      <c r="T13" s="290" t="s">
        <v>207</v>
      </c>
      <c r="U13" s="221" t="s">
        <v>555</v>
      </c>
      <c r="V13" s="222" t="s">
        <v>548</v>
      </c>
      <c r="W13" s="9"/>
      <c r="X13" s="11"/>
    </row>
    <row r="14" spans="3:24" x14ac:dyDescent="0.3">
      <c r="N14" s="1" t="s">
        <v>8</v>
      </c>
      <c r="O14" s="214" t="s">
        <v>316</v>
      </c>
      <c r="P14" s="215" t="s">
        <v>260</v>
      </c>
      <c r="Q14" s="214" t="s">
        <v>445</v>
      </c>
      <c r="R14" s="215" t="s">
        <v>446</v>
      </c>
      <c r="S14" s="4"/>
      <c r="T14" s="2"/>
      <c r="U14" s="4"/>
      <c r="V14" s="3"/>
      <c r="W14" s="9"/>
      <c r="X14" s="11"/>
    </row>
    <row r="15" spans="3:24" x14ac:dyDescent="0.3">
      <c r="N15" s="1" t="s">
        <v>9</v>
      </c>
      <c r="O15" s="9"/>
      <c r="P15" s="11"/>
      <c r="S15" s="4"/>
      <c r="T15" s="2"/>
      <c r="U15" s="4"/>
      <c r="V15" s="3"/>
      <c r="W15" s="9"/>
      <c r="X15" s="11"/>
    </row>
    <row r="16" spans="3:24" x14ac:dyDescent="0.3">
      <c r="N16" s="1" t="s">
        <v>10</v>
      </c>
      <c r="O16" s="4"/>
      <c r="P16" s="3"/>
      <c r="Q16" s="4"/>
      <c r="R16" s="3"/>
      <c r="S16" s="4"/>
      <c r="T16" s="2"/>
      <c r="U16" s="4"/>
      <c r="V16" s="3"/>
      <c r="W16" s="4"/>
      <c r="X16" s="3"/>
    </row>
    <row r="17" spans="2:24" x14ac:dyDescent="0.3">
      <c r="N17" s="1" t="s">
        <v>11</v>
      </c>
      <c r="O17" s="5"/>
      <c r="P17" s="7"/>
      <c r="Q17" s="5"/>
      <c r="R17" s="7"/>
      <c r="S17" s="5"/>
      <c r="T17" s="6"/>
      <c r="U17" s="5"/>
      <c r="V17" s="7"/>
      <c r="W17" s="5"/>
      <c r="X17" s="7"/>
    </row>
    <row r="19" spans="2:24" x14ac:dyDescent="0.3">
      <c r="B19" s="2"/>
      <c r="C19" s="2"/>
      <c r="D19" s="2"/>
      <c r="E19" s="2"/>
      <c r="F19" s="2"/>
      <c r="G19" s="2"/>
      <c r="H19" s="2"/>
      <c r="I19" s="2"/>
      <c r="J19" s="2"/>
      <c r="K19" s="2"/>
      <c r="L19" s="2"/>
      <c r="M19" s="2"/>
    </row>
    <row r="20" spans="2:24" ht="14.5" customHeight="1" x14ac:dyDescent="0.3">
      <c r="B20" s="2"/>
      <c r="C20" s="301" t="s">
        <v>34</v>
      </c>
      <c r="D20" s="302"/>
      <c r="E20" s="302"/>
      <c r="F20" s="302"/>
      <c r="G20" s="302"/>
      <c r="H20" s="302"/>
      <c r="I20" s="302"/>
      <c r="J20" s="302"/>
      <c r="K20" s="302"/>
      <c r="L20" s="303"/>
      <c r="M20" s="16"/>
      <c r="O20" s="301" t="s">
        <v>89</v>
      </c>
      <c r="P20" s="302"/>
      <c r="Q20" s="302"/>
      <c r="R20" s="302"/>
      <c r="S20" s="302"/>
      <c r="T20" s="302"/>
      <c r="U20" s="302"/>
      <c r="V20" s="302"/>
      <c r="W20" s="302"/>
      <c r="X20" s="303"/>
    </row>
    <row r="21" spans="2:24" ht="14.5" customHeight="1" x14ac:dyDescent="0.3">
      <c r="B21" s="2"/>
      <c r="C21" s="304" t="s">
        <v>22</v>
      </c>
      <c r="D21" s="305"/>
      <c r="E21" s="304" t="s">
        <v>17</v>
      </c>
      <c r="F21" s="305"/>
      <c r="G21" s="304" t="s">
        <v>18</v>
      </c>
      <c r="H21" s="305"/>
      <c r="I21" s="304" t="s">
        <v>19</v>
      </c>
      <c r="J21" s="305"/>
      <c r="K21" s="306" t="s">
        <v>20</v>
      </c>
      <c r="L21" s="305"/>
      <c r="M21" s="28"/>
      <c r="O21" s="304" t="s">
        <v>22</v>
      </c>
      <c r="P21" s="305"/>
      <c r="Q21" s="304" t="s">
        <v>17</v>
      </c>
      <c r="R21" s="305"/>
      <c r="S21" s="304" t="s">
        <v>18</v>
      </c>
      <c r="T21" s="305"/>
      <c r="U21" s="304" t="s">
        <v>19</v>
      </c>
      <c r="V21" s="305"/>
      <c r="W21" s="306" t="s">
        <v>20</v>
      </c>
      <c r="X21" s="305"/>
    </row>
    <row r="22" spans="2:24" x14ac:dyDescent="0.3">
      <c r="B22" s="29" t="s">
        <v>13</v>
      </c>
      <c r="C22" s="12"/>
      <c r="D22" s="13"/>
      <c r="E22" s="12"/>
      <c r="F22" s="14"/>
      <c r="G22" s="13"/>
      <c r="H22" s="13"/>
      <c r="I22" s="12"/>
      <c r="J22" s="14"/>
      <c r="K22" s="13"/>
      <c r="L22" s="14"/>
      <c r="M22" s="2"/>
      <c r="N22" s="1" t="s">
        <v>13</v>
      </c>
      <c r="O22" s="121"/>
      <c r="P22" s="122"/>
      <c r="Q22" s="121"/>
      <c r="R22" s="122"/>
      <c r="S22" s="121"/>
      <c r="T22" s="122"/>
      <c r="U22" s="123"/>
      <c r="V22" s="123"/>
      <c r="W22" s="121"/>
      <c r="X22" s="122"/>
    </row>
    <row r="23" spans="2:24" x14ac:dyDescent="0.3">
      <c r="B23" s="29" t="s">
        <v>0</v>
      </c>
      <c r="C23" s="198" t="s">
        <v>521</v>
      </c>
      <c r="D23" s="199" t="s">
        <v>514</v>
      </c>
      <c r="E23" s="205" t="s">
        <v>521</v>
      </c>
      <c r="F23" s="205" t="s">
        <v>510</v>
      </c>
      <c r="G23" s="203" t="s">
        <v>521</v>
      </c>
      <c r="H23" s="204" t="s">
        <v>514</v>
      </c>
      <c r="I23" s="198" t="s">
        <v>521</v>
      </c>
      <c r="J23" s="205" t="s">
        <v>510</v>
      </c>
      <c r="K23" s="187" t="s">
        <v>478</v>
      </c>
      <c r="L23" s="188" t="s">
        <v>177</v>
      </c>
      <c r="M23" s="2"/>
      <c r="N23" s="1" t="s">
        <v>0</v>
      </c>
      <c r="O23" s="9"/>
      <c r="P23" s="11"/>
      <c r="Q23" s="219" t="s">
        <v>555</v>
      </c>
      <c r="R23" s="220" t="s">
        <v>556</v>
      </c>
      <c r="S23" s="9"/>
      <c r="T23" s="11"/>
      <c r="U23" s="287" t="s">
        <v>316</v>
      </c>
      <c r="V23" s="287" t="s">
        <v>318</v>
      </c>
      <c r="W23" s="219" t="s">
        <v>555</v>
      </c>
      <c r="X23" s="220" t="s">
        <v>556</v>
      </c>
    </row>
    <row r="24" spans="2:24" x14ac:dyDescent="0.3">
      <c r="B24" s="29" t="s">
        <v>1</v>
      </c>
      <c r="C24" s="200" t="s">
        <v>521</v>
      </c>
      <c r="D24" s="201" t="s">
        <v>514</v>
      </c>
      <c r="E24" s="206" t="s">
        <v>521</v>
      </c>
      <c r="F24" s="206" t="s">
        <v>510</v>
      </c>
      <c r="G24" s="198" t="s">
        <v>521</v>
      </c>
      <c r="H24" s="199" t="s">
        <v>515</v>
      </c>
      <c r="I24" s="200" t="s">
        <v>521</v>
      </c>
      <c r="J24" s="206" t="s">
        <v>510</v>
      </c>
      <c r="K24" s="186" t="s">
        <v>478</v>
      </c>
      <c r="L24" s="185" t="s">
        <v>177</v>
      </c>
      <c r="M24" s="2"/>
      <c r="N24" s="1" t="s">
        <v>1</v>
      </c>
      <c r="O24" s="9"/>
      <c r="P24" s="11"/>
      <c r="Q24" s="221" t="s">
        <v>555</v>
      </c>
      <c r="R24" s="222" t="s">
        <v>556</v>
      </c>
      <c r="S24" s="9"/>
      <c r="T24" s="3"/>
      <c r="U24" s="288" t="s">
        <v>316</v>
      </c>
      <c r="V24" s="288" t="s">
        <v>318</v>
      </c>
      <c r="W24" s="221" t="s">
        <v>555</v>
      </c>
      <c r="X24" s="222" t="s">
        <v>556</v>
      </c>
    </row>
    <row r="25" spans="2:24" x14ac:dyDescent="0.3">
      <c r="B25" s="29" t="s">
        <v>2</v>
      </c>
      <c r="C25" s="198" t="s">
        <v>521</v>
      </c>
      <c r="D25" s="199" t="s">
        <v>516</v>
      </c>
      <c r="E25" s="202" t="s">
        <v>478</v>
      </c>
      <c r="F25" s="202" t="s">
        <v>175</v>
      </c>
      <c r="G25" s="200" t="s">
        <v>521</v>
      </c>
      <c r="H25" s="201" t="s">
        <v>515</v>
      </c>
      <c r="I25" s="202" t="s">
        <v>478</v>
      </c>
      <c r="J25" s="202" t="s">
        <v>177</v>
      </c>
      <c r="K25" s="189" t="s">
        <v>478</v>
      </c>
      <c r="L25" s="190" t="s">
        <v>177</v>
      </c>
      <c r="M25" s="2"/>
      <c r="N25" s="1" t="s">
        <v>2</v>
      </c>
      <c r="O25" s="219" t="s">
        <v>555</v>
      </c>
      <c r="P25" s="220" t="s">
        <v>554</v>
      </c>
      <c r="Q25" s="4"/>
      <c r="R25" s="3"/>
      <c r="S25" s="219" t="s">
        <v>555</v>
      </c>
      <c r="T25" s="220" t="s">
        <v>557</v>
      </c>
      <c r="U25" s="281" t="s">
        <v>555</v>
      </c>
      <c r="V25" s="281" t="s">
        <v>554</v>
      </c>
      <c r="W25" s="219" t="s">
        <v>555</v>
      </c>
      <c r="X25" s="220" t="s">
        <v>557</v>
      </c>
    </row>
    <row r="26" spans="2:24" x14ac:dyDescent="0.3">
      <c r="B26" s="29" t="s">
        <v>3</v>
      </c>
      <c r="C26" s="200" t="s">
        <v>521</v>
      </c>
      <c r="D26" s="201" t="s">
        <v>516</v>
      </c>
      <c r="E26" s="294" t="s">
        <v>478</v>
      </c>
      <c r="F26" s="294" t="s">
        <v>175</v>
      </c>
      <c r="G26" s="186" t="s">
        <v>478</v>
      </c>
      <c r="H26" s="185" t="s">
        <v>176</v>
      </c>
      <c r="I26" s="189" t="s">
        <v>478</v>
      </c>
      <c r="J26" s="190" t="s">
        <v>177</v>
      </c>
      <c r="K26" s="266" t="s">
        <v>521</v>
      </c>
      <c r="L26" s="267" t="s">
        <v>514</v>
      </c>
      <c r="M26" s="2"/>
      <c r="N26" s="1" t="s">
        <v>3</v>
      </c>
      <c r="O26" s="221" t="s">
        <v>555</v>
      </c>
      <c r="P26" s="222" t="s">
        <v>554</v>
      </c>
      <c r="Q26" s="4"/>
      <c r="R26" s="3"/>
      <c r="S26" s="221" t="s">
        <v>555</v>
      </c>
      <c r="T26" s="222" t="s">
        <v>557</v>
      </c>
      <c r="U26" s="282" t="s">
        <v>555</v>
      </c>
      <c r="V26" s="282" t="s">
        <v>554</v>
      </c>
      <c r="W26" s="221" t="s">
        <v>555</v>
      </c>
      <c r="X26" s="222" t="s">
        <v>557</v>
      </c>
    </row>
    <row r="27" spans="2:24" x14ac:dyDescent="0.3">
      <c r="B27" s="29" t="s">
        <v>4</v>
      </c>
      <c r="C27" s="187" t="s">
        <v>478</v>
      </c>
      <c r="D27" s="188" t="s">
        <v>178</v>
      </c>
      <c r="E27" s="100"/>
      <c r="F27" s="100"/>
      <c r="G27" s="189" t="s">
        <v>478</v>
      </c>
      <c r="H27" s="190" t="s">
        <v>176</v>
      </c>
      <c r="I27" s="187" t="s">
        <v>478</v>
      </c>
      <c r="J27" s="188" t="s">
        <v>175</v>
      </c>
      <c r="K27" s="200" t="s">
        <v>521</v>
      </c>
      <c r="L27" s="201" t="s">
        <v>514</v>
      </c>
      <c r="M27" s="2"/>
      <c r="N27" s="1" t="s">
        <v>4</v>
      </c>
      <c r="O27" s="230" t="s">
        <v>555</v>
      </c>
      <c r="P27" s="231" t="s">
        <v>547</v>
      </c>
      <c r="Q27" s="230" t="s">
        <v>555</v>
      </c>
      <c r="R27" s="231" t="s">
        <v>547</v>
      </c>
      <c r="S27" s="230" t="s">
        <v>555</v>
      </c>
      <c r="T27" s="231" t="s">
        <v>547</v>
      </c>
      <c r="U27" s="283" t="s">
        <v>555</v>
      </c>
      <c r="V27" s="283" t="s">
        <v>547</v>
      </c>
      <c r="W27" s="4"/>
      <c r="X27" s="3"/>
    </row>
    <row r="28" spans="2:24" x14ac:dyDescent="0.3">
      <c r="B28" s="29" t="s">
        <v>5</v>
      </c>
      <c r="C28" s="186" t="s">
        <v>478</v>
      </c>
      <c r="D28" s="185" t="s">
        <v>178</v>
      </c>
      <c r="E28" s="100"/>
      <c r="F28" s="100"/>
      <c r="G28" s="191" t="s">
        <v>478</v>
      </c>
      <c r="H28" s="192" t="s">
        <v>175</v>
      </c>
      <c r="I28" s="189" t="s">
        <v>478</v>
      </c>
      <c r="J28" s="190" t="s">
        <v>175</v>
      </c>
      <c r="K28" s="187" t="s">
        <v>478</v>
      </c>
      <c r="L28" s="188" t="s">
        <v>480</v>
      </c>
      <c r="M28" s="2"/>
      <c r="N28" s="1" t="s">
        <v>5</v>
      </c>
      <c r="O28" s="285" t="s">
        <v>577</v>
      </c>
      <c r="P28" s="286" t="s">
        <v>578</v>
      </c>
      <c r="Q28" s="230" t="s">
        <v>577</v>
      </c>
      <c r="R28" s="231" t="s">
        <v>564</v>
      </c>
      <c r="S28" s="230" t="s">
        <v>555</v>
      </c>
      <c r="T28" s="231" t="s">
        <v>554</v>
      </c>
      <c r="U28" s="283" t="s">
        <v>577</v>
      </c>
      <c r="V28" s="283" t="s">
        <v>565</v>
      </c>
      <c r="W28" s="4"/>
      <c r="X28" s="3"/>
    </row>
    <row r="29" spans="2:24" x14ac:dyDescent="0.3">
      <c r="B29" s="29" t="s">
        <v>6</v>
      </c>
      <c r="C29" s="186" t="s">
        <v>478</v>
      </c>
      <c r="D29" s="185" t="s">
        <v>178</v>
      </c>
      <c r="E29" s="100"/>
      <c r="F29" s="100"/>
      <c r="G29" s="58"/>
      <c r="H29" s="95"/>
      <c r="I29" s="203" t="s">
        <v>521</v>
      </c>
      <c r="J29" s="204" t="s">
        <v>516</v>
      </c>
      <c r="K29" s="189" t="s">
        <v>478</v>
      </c>
      <c r="L29" s="190" t="s">
        <v>480</v>
      </c>
      <c r="M29" s="2"/>
      <c r="N29" s="1" t="s">
        <v>6</v>
      </c>
      <c r="O29" s="9"/>
      <c r="P29" s="11"/>
      <c r="Q29" s="9"/>
      <c r="R29" s="11"/>
      <c r="S29" s="9"/>
      <c r="T29" s="11"/>
      <c r="W29" s="210" t="s">
        <v>452</v>
      </c>
      <c r="X29" s="211" t="s">
        <v>460</v>
      </c>
    </row>
    <row r="30" spans="2:24" x14ac:dyDescent="0.3">
      <c r="B30" s="29" t="s">
        <v>7</v>
      </c>
      <c r="C30" s="203" t="s">
        <v>521</v>
      </c>
      <c r="D30" s="204" t="s">
        <v>515</v>
      </c>
      <c r="E30" s="100"/>
      <c r="F30" s="100"/>
      <c r="G30" s="58"/>
      <c r="H30" s="95"/>
      <c r="I30" s="58"/>
      <c r="J30" s="95"/>
      <c r="K30" s="186" t="s">
        <v>478</v>
      </c>
      <c r="L30" s="185" t="s">
        <v>178</v>
      </c>
      <c r="M30" s="2"/>
      <c r="N30" s="1" t="s">
        <v>7</v>
      </c>
      <c r="O30" s="9"/>
      <c r="P30" s="11"/>
      <c r="Q30" s="4"/>
      <c r="R30" s="3"/>
      <c r="S30" s="4"/>
      <c r="T30" s="3"/>
      <c r="W30" s="4"/>
      <c r="X30" s="3"/>
    </row>
    <row r="31" spans="2:24" x14ac:dyDescent="0.3">
      <c r="B31" s="29" t="s">
        <v>8</v>
      </c>
      <c r="C31" s="198" t="s">
        <v>521</v>
      </c>
      <c r="D31" s="199" t="s">
        <v>510</v>
      </c>
      <c r="E31" s="205" t="s">
        <v>521</v>
      </c>
      <c r="F31" s="205" t="s">
        <v>522</v>
      </c>
      <c r="G31" s="198" t="s">
        <v>521</v>
      </c>
      <c r="H31" s="199" t="s">
        <v>510</v>
      </c>
      <c r="I31" s="58"/>
      <c r="J31" s="100"/>
      <c r="K31" s="198" t="s">
        <v>521</v>
      </c>
      <c r="L31" s="199" t="s">
        <v>534</v>
      </c>
      <c r="M31" s="2"/>
      <c r="N31" s="1" t="s">
        <v>8</v>
      </c>
      <c r="O31" s="4"/>
      <c r="P31" s="3"/>
      <c r="Q31" s="4"/>
      <c r="R31" s="3"/>
      <c r="S31" s="4"/>
      <c r="T31" s="3"/>
      <c r="W31" s="4"/>
      <c r="X31" s="3"/>
    </row>
    <row r="32" spans="2:24" x14ac:dyDescent="0.3">
      <c r="B32" s="29" t="s">
        <v>9</v>
      </c>
      <c r="C32" s="200" t="s">
        <v>521</v>
      </c>
      <c r="D32" s="201" t="s">
        <v>510</v>
      </c>
      <c r="E32" s="202" t="s">
        <v>478</v>
      </c>
      <c r="F32" s="202" t="s">
        <v>176</v>
      </c>
      <c r="G32" s="200" t="s">
        <v>521</v>
      </c>
      <c r="H32" s="201" t="s">
        <v>510</v>
      </c>
      <c r="I32" s="58"/>
      <c r="J32" s="100"/>
      <c r="K32" s="200" t="s">
        <v>521</v>
      </c>
      <c r="L32" s="201" t="s">
        <v>534</v>
      </c>
      <c r="M32" s="2"/>
      <c r="N32" s="1" t="s">
        <v>9</v>
      </c>
      <c r="O32" s="210" t="s">
        <v>452</v>
      </c>
      <c r="P32" s="211" t="s">
        <v>312</v>
      </c>
      <c r="Q32" s="210" t="s">
        <v>452</v>
      </c>
      <c r="R32" s="211" t="s">
        <v>308</v>
      </c>
      <c r="S32" s="210" t="s">
        <v>452</v>
      </c>
      <c r="T32" s="211" t="s">
        <v>553</v>
      </c>
      <c r="U32" s="10"/>
      <c r="V32" s="10"/>
      <c r="W32" s="9"/>
      <c r="X32" s="11"/>
    </row>
    <row r="33" spans="1:59" x14ac:dyDescent="0.3">
      <c r="B33" s="29" t="s">
        <v>10</v>
      </c>
      <c r="C33" s="58"/>
      <c r="D33" s="95"/>
      <c r="E33" s="17" t="s">
        <v>478</v>
      </c>
      <c r="F33" s="17" t="s">
        <v>176</v>
      </c>
      <c r="G33" s="58"/>
      <c r="H33" s="95"/>
      <c r="I33" s="58"/>
      <c r="J33" s="95"/>
      <c r="K33" s="100"/>
      <c r="L33" s="95"/>
      <c r="M33" s="2"/>
      <c r="N33" s="1" t="s">
        <v>10</v>
      </c>
      <c r="O33" s="210" t="s">
        <v>452</v>
      </c>
      <c r="P33" s="211" t="s">
        <v>744</v>
      </c>
      <c r="Q33" s="210" t="s">
        <v>452</v>
      </c>
      <c r="R33" s="211" t="s">
        <v>459</v>
      </c>
      <c r="S33" s="210" t="s">
        <v>452</v>
      </c>
      <c r="T33" s="211" t="s">
        <v>745</v>
      </c>
      <c r="U33" s="284" t="s">
        <v>452</v>
      </c>
      <c r="V33" s="284" t="s">
        <v>458</v>
      </c>
      <c r="W33" s="9"/>
      <c r="X33" s="11"/>
    </row>
    <row r="34" spans="1:59" x14ac:dyDescent="0.3">
      <c r="B34" s="29" t="s">
        <v>11</v>
      </c>
      <c r="C34" s="54"/>
      <c r="D34" s="55"/>
      <c r="E34" s="294" t="s">
        <v>478</v>
      </c>
      <c r="F34" s="294" t="s">
        <v>176</v>
      </c>
      <c r="G34" s="54"/>
      <c r="H34" s="55"/>
      <c r="I34" s="54"/>
      <c r="J34" s="55"/>
      <c r="K34" s="56"/>
      <c r="L34" s="55"/>
      <c r="M34" s="2"/>
      <c r="N34" s="1" t="s">
        <v>11</v>
      </c>
      <c r="O34" s="124"/>
      <c r="P34" s="125"/>
      <c r="Q34" s="124"/>
      <c r="R34" s="125"/>
      <c r="S34" s="124"/>
      <c r="T34" s="125"/>
      <c r="U34" s="126"/>
      <c r="V34" s="126"/>
      <c r="W34" s="124"/>
      <c r="X34" s="125"/>
    </row>
    <row r="35" spans="1:59" x14ac:dyDescent="0.3">
      <c r="O35" s="120"/>
      <c r="P35" s="120"/>
      <c r="Q35" s="120"/>
      <c r="R35" s="120"/>
      <c r="S35" s="120"/>
      <c r="T35" s="120"/>
      <c r="U35" s="120"/>
      <c r="V35" s="120"/>
      <c r="W35" s="120"/>
      <c r="X35" s="120"/>
    </row>
    <row r="36" spans="1:59" x14ac:dyDescent="0.3">
      <c r="A36" s="2"/>
      <c r="B36" s="2"/>
      <c r="C36" s="2"/>
      <c r="D36" s="2"/>
      <c r="E36" s="2"/>
      <c r="F36" s="2"/>
      <c r="G36" s="2"/>
      <c r="H36" s="2"/>
      <c r="I36" s="2"/>
      <c r="J36" s="2"/>
      <c r="K36" s="2"/>
      <c r="L36" s="2"/>
      <c r="M36" s="2"/>
      <c r="O36" s="120"/>
      <c r="P36" s="120"/>
      <c r="Q36" s="120"/>
      <c r="R36" s="120"/>
      <c r="S36" s="120"/>
      <c r="T36" s="120"/>
      <c r="U36" s="120"/>
      <c r="V36" s="120"/>
      <c r="W36" s="120"/>
      <c r="X36" s="120"/>
    </row>
    <row r="37" spans="1:59" ht="14.5" customHeight="1" x14ac:dyDescent="0.3">
      <c r="C37" s="301" t="s">
        <v>79</v>
      </c>
      <c r="D37" s="302"/>
      <c r="E37" s="302"/>
      <c r="F37" s="302"/>
      <c r="G37" s="302"/>
      <c r="H37" s="302"/>
      <c r="I37" s="302"/>
      <c r="J37" s="302"/>
      <c r="K37" s="302"/>
      <c r="L37" s="303"/>
      <c r="M37" s="16"/>
      <c r="O37" s="310" t="s">
        <v>88</v>
      </c>
      <c r="P37" s="311"/>
      <c r="Q37" s="311"/>
      <c r="R37" s="311"/>
      <c r="S37" s="311"/>
      <c r="T37" s="311"/>
      <c r="U37" s="311"/>
      <c r="V37" s="311"/>
      <c r="W37" s="311"/>
      <c r="X37" s="312"/>
    </row>
    <row r="38" spans="1:59" x14ac:dyDescent="0.3">
      <c r="C38" s="304" t="s">
        <v>22</v>
      </c>
      <c r="D38" s="305"/>
      <c r="E38" s="304" t="s">
        <v>17</v>
      </c>
      <c r="F38" s="305"/>
      <c r="G38" s="304" t="s">
        <v>18</v>
      </c>
      <c r="H38" s="305"/>
      <c r="I38" s="304" t="s">
        <v>19</v>
      </c>
      <c r="J38" s="305"/>
      <c r="K38" s="306" t="s">
        <v>20</v>
      </c>
      <c r="L38" s="305"/>
      <c r="M38" s="2"/>
      <c r="O38" s="307" t="s">
        <v>22</v>
      </c>
      <c r="P38" s="308"/>
      <c r="Q38" s="307" t="s">
        <v>17</v>
      </c>
      <c r="R38" s="308"/>
      <c r="S38" s="307" t="s">
        <v>18</v>
      </c>
      <c r="T38" s="308"/>
      <c r="U38" s="307" t="s">
        <v>19</v>
      </c>
      <c r="V38" s="308"/>
      <c r="W38" s="309" t="s">
        <v>20</v>
      </c>
      <c r="X38" s="308"/>
    </row>
    <row r="39" spans="1:59" x14ac:dyDescent="0.3">
      <c r="B39" s="1" t="s">
        <v>13</v>
      </c>
      <c r="C39" s="12"/>
      <c r="D39" s="14"/>
      <c r="E39" s="12"/>
      <c r="F39" s="14"/>
      <c r="G39" s="12"/>
      <c r="H39" s="14"/>
      <c r="I39" s="12"/>
      <c r="J39" s="14"/>
      <c r="K39" s="13"/>
      <c r="L39" s="14"/>
      <c r="M39" s="2"/>
      <c r="N39" s="1" t="s">
        <v>13</v>
      </c>
      <c r="O39" s="121"/>
      <c r="P39" s="122"/>
      <c r="Q39" s="123"/>
      <c r="R39" s="123"/>
      <c r="S39" s="121"/>
      <c r="T39" s="122"/>
      <c r="U39" s="123"/>
      <c r="V39" s="123"/>
      <c r="W39" s="121"/>
      <c r="X39" s="122"/>
    </row>
    <row r="40" spans="1:59" ht="13.75" customHeight="1" x14ac:dyDescent="0.3">
      <c r="B40" s="1" t="s">
        <v>0</v>
      </c>
      <c r="C40" s="4"/>
      <c r="D40" s="3"/>
      <c r="E40" s="4"/>
      <c r="F40" s="3"/>
      <c r="G40" s="4"/>
      <c r="H40" s="3"/>
      <c r="I40" s="4"/>
      <c r="J40" s="3"/>
      <c r="K40" s="2"/>
      <c r="L40" s="3"/>
      <c r="M40" s="2"/>
      <c r="N40" s="1" t="s">
        <v>0</v>
      </c>
      <c r="O40" s="9"/>
      <c r="P40" s="11"/>
      <c r="Q40" s="10"/>
      <c r="R40" s="10"/>
      <c r="S40" s="58"/>
      <c r="T40" s="95"/>
      <c r="U40" s="287" t="s">
        <v>316</v>
      </c>
      <c r="V40" s="287" t="s">
        <v>318</v>
      </c>
      <c r="W40" s="9"/>
      <c r="X40" s="11"/>
    </row>
    <row r="41" spans="1:59" ht="13.75" customHeight="1" x14ac:dyDescent="0.3">
      <c r="B41" s="1" t="s">
        <v>1</v>
      </c>
      <c r="C41" s="4"/>
      <c r="D41" s="3"/>
      <c r="E41" s="4"/>
      <c r="F41" s="3"/>
      <c r="G41" s="4"/>
      <c r="H41" s="3"/>
      <c r="I41" s="4"/>
      <c r="J41" s="3"/>
      <c r="K41" s="2"/>
      <c r="L41" s="3"/>
      <c r="M41" s="2"/>
      <c r="N41" s="1" t="s">
        <v>1</v>
      </c>
      <c r="O41" s="9"/>
      <c r="P41" s="11"/>
      <c r="Q41" s="10"/>
      <c r="R41" s="10"/>
      <c r="S41" s="58"/>
      <c r="T41" s="95"/>
      <c r="U41" s="288" t="s">
        <v>316</v>
      </c>
      <c r="V41" s="288" t="s">
        <v>318</v>
      </c>
      <c r="W41" s="9"/>
      <c r="X41" s="11"/>
    </row>
    <row r="42" spans="1:59" ht="13.75" customHeight="1" x14ac:dyDescent="0.3">
      <c r="B42" s="1" t="s">
        <v>2</v>
      </c>
      <c r="C42" s="4"/>
      <c r="D42" s="3"/>
      <c r="E42" s="4"/>
      <c r="F42" s="3"/>
      <c r="G42" s="4"/>
      <c r="H42" s="3"/>
      <c r="I42" s="4"/>
      <c r="J42" s="3"/>
      <c r="K42" s="2"/>
      <c r="L42" s="3"/>
      <c r="M42" s="2"/>
      <c r="N42" s="1" t="s">
        <v>2</v>
      </c>
      <c r="O42" s="4"/>
      <c r="P42" s="3"/>
      <c r="Q42" s="10"/>
      <c r="R42" s="10"/>
      <c r="S42" s="58"/>
      <c r="T42" s="95"/>
      <c r="W42" s="9"/>
      <c r="X42" s="11"/>
    </row>
    <row r="43" spans="1:59" ht="13.75" customHeight="1" x14ac:dyDescent="0.3">
      <c r="B43" s="1" t="s">
        <v>3</v>
      </c>
      <c r="C43" s="4"/>
      <c r="D43" s="11"/>
      <c r="E43" s="9"/>
      <c r="F43" s="11"/>
      <c r="G43" s="9"/>
      <c r="H43" s="11"/>
      <c r="I43" s="9"/>
      <c r="J43" s="11"/>
      <c r="K43" s="10"/>
      <c r="L43" s="11"/>
      <c r="M43" s="2"/>
      <c r="N43" s="1" t="s">
        <v>3</v>
      </c>
      <c r="O43" s="4"/>
      <c r="P43" s="3"/>
      <c r="Q43" s="10"/>
      <c r="R43" s="10"/>
      <c r="S43" s="58"/>
      <c r="T43" s="95"/>
      <c r="W43" s="9"/>
      <c r="X43" s="11"/>
    </row>
    <row r="44" spans="1:59" ht="13.75" customHeight="1" x14ac:dyDescent="0.3">
      <c r="B44" s="1" t="s">
        <v>4</v>
      </c>
      <c r="C44" s="4"/>
      <c r="D44" s="11"/>
      <c r="E44" s="9"/>
      <c r="F44" s="11"/>
      <c r="G44" s="9"/>
      <c r="H44" s="11"/>
      <c r="I44" s="9"/>
      <c r="J44" s="11"/>
      <c r="K44" s="10"/>
      <c r="L44" s="11"/>
      <c r="M44" s="2"/>
      <c r="N44" s="1" t="s">
        <v>4</v>
      </c>
      <c r="O44" s="216" t="s">
        <v>197</v>
      </c>
      <c r="P44" s="217" t="s">
        <v>198</v>
      </c>
      <c r="Q44" s="287" t="s">
        <v>316</v>
      </c>
      <c r="R44" s="213" t="s">
        <v>252</v>
      </c>
      <c r="S44" s="232" t="s">
        <v>197</v>
      </c>
      <c r="T44" s="233" t="s">
        <v>184</v>
      </c>
      <c r="U44" s="291" t="s">
        <v>403</v>
      </c>
      <c r="V44" s="291" t="s">
        <v>391</v>
      </c>
      <c r="W44" s="4"/>
      <c r="X44" s="3"/>
    </row>
    <row r="45" spans="1:59" x14ac:dyDescent="0.3">
      <c r="B45" s="1" t="s">
        <v>5</v>
      </c>
      <c r="C45" s="4"/>
      <c r="D45" s="11"/>
      <c r="E45" s="9"/>
      <c r="F45" s="11"/>
      <c r="G45" s="9"/>
      <c r="H45" s="11"/>
      <c r="I45" s="9"/>
      <c r="J45" s="11"/>
      <c r="K45" s="10"/>
      <c r="L45" s="11"/>
      <c r="M45" s="2"/>
      <c r="N45" s="1" t="s">
        <v>5</v>
      </c>
      <c r="O45" s="178" t="s">
        <v>197</v>
      </c>
      <c r="P45" s="179" t="s">
        <v>198</v>
      </c>
      <c r="Q45" s="288" t="s">
        <v>316</v>
      </c>
      <c r="R45" s="215" t="s">
        <v>252</v>
      </c>
      <c r="S45" s="9"/>
      <c r="T45" s="11"/>
      <c r="W45" s="9"/>
      <c r="X45" s="11"/>
    </row>
    <row r="46" spans="1:59" x14ac:dyDescent="0.3">
      <c r="B46" s="1" t="s">
        <v>6</v>
      </c>
      <c r="C46" s="4"/>
      <c r="D46" s="11"/>
      <c r="E46" s="9"/>
      <c r="F46" s="11"/>
      <c r="G46" s="9"/>
      <c r="H46" s="11"/>
      <c r="I46" s="9"/>
      <c r="J46" s="11"/>
      <c r="K46" s="10"/>
      <c r="L46" s="11"/>
      <c r="M46" s="2"/>
      <c r="N46" s="1" t="s">
        <v>6</v>
      </c>
      <c r="O46" s="216" t="s">
        <v>395</v>
      </c>
      <c r="P46" s="217" t="s">
        <v>389</v>
      </c>
      <c r="S46" s="9"/>
      <c r="T46" s="11"/>
      <c r="U46" s="291" t="s">
        <v>403</v>
      </c>
      <c r="V46" s="291" t="s">
        <v>392</v>
      </c>
      <c r="W46" s="9"/>
      <c r="X46" s="1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x14ac:dyDescent="0.3">
      <c r="B47" s="1" t="s">
        <v>7</v>
      </c>
      <c r="C47" s="4"/>
      <c r="D47" s="11"/>
      <c r="E47" s="9"/>
      <c r="F47" s="11"/>
      <c r="G47" s="9"/>
      <c r="H47" s="11"/>
      <c r="I47" s="9"/>
      <c r="J47" s="11"/>
      <c r="K47" s="10"/>
      <c r="L47" s="11"/>
      <c r="M47" s="2"/>
      <c r="N47" s="1" t="s">
        <v>7</v>
      </c>
      <c r="O47" s="178" t="s">
        <v>395</v>
      </c>
      <c r="P47" s="179" t="s">
        <v>390</v>
      </c>
      <c r="S47" s="9"/>
      <c r="T47" s="11"/>
      <c r="W47" s="9"/>
      <c r="X47" s="1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x14ac:dyDescent="0.3">
      <c r="B48" s="1" t="s">
        <v>8</v>
      </c>
      <c r="C48" s="4"/>
      <c r="D48" s="11"/>
      <c r="E48" s="9"/>
      <c r="F48" s="11"/>
      <c r="G48" s="9"/>
      <c r="H48" s="11"/>
      <c r="I48" s="9"/>
      <c r="J48" s="11"/>
      <c r="K48" s="120"/>
      <c r="L48" s="120"/>
      <c r="M48" s="2"/>
      <c r="N48" s="1" t="s">
        <v>8</v>
      </c>
      <c r="O48" s="232" t="s">
        <v>395</v>
      </c>
      <c r="P48" s="233" t="s">
        <v>191</v>
      </c>
      <c r="S48" s="232" t="s">
        <v>197</v>
      </c>
      <c r="T48" s="233" t="s">
        <v>198</v>
      </c>
      <c r="W48" s="9"/>
      <c r="X48" s="1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2:59" x14ac:dyDescent="0.3">
      <c r="B49" s="1" t="s">
        <v>9</v>
      </c>
      <c r="C49" s="4"/>
      <c r="D49" s="11"/>
      <c r="E49" s="9"/>
      <c r="F49" s="11"/>
      <c r="G49" s="100"/>
      <c r="H49" s="95"/>
      <c r="I49" s="9"/>
      <c r="J49" s="11"/>
      <c r="K49" s="10"/>
      <c r="L49" s="11"/>
      <c r="M49" s="2"/>
      <c r="N49" s="1" t="s">
        <v>9</v>
      </c>
      <c r="O49" s="9"/>
      <c r="P49" s="11"/>
      <c r="Q49" s="10"/>
      <c r="R49" s="10"/>
      <c r="S49" s="9"/>
      <c r="T49" s="11"/>
      <c r="U49" s="100"/>
      <c r="V49" s="10"/>
      <c r="W49" s="9"/>
      <c r="X49" s="11"/>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2:59" x14ac:dyDescent="0.3">
      <c r="B50" s="1" t="s">
        <v>10</v>
      </c>
      <c r="C50" s="4"/>
      <c r="D50" s="11"/>
      <c r="E50" s="9"/>
      <c r="F50" s="11"/>
      <c r="G50" s="9"/>
      <c r="H50" s="11"/>
      <c r="I50" s="9"/>
      <c r="J50" s="11"/>
      <c r="K50" s="10"/>
      <c r="L50" s="11"/>
      <c r="M50" s="2"/>
      <c r="N50" s="1" t="s">
        <v>10</v>
      </c>
      <c r="O50" s="9"/>
      <c r="P50" s="11"/>
      <c r="Q50" s="10"/>
      <c r="R50" s="10"/>
      <c r="S50" s="9"/>
      <c r="T50" s="11"/>
      <c r="U50" s="10"/>
      <c r="V50" s="10"/>
      <c r="W50" s="9"/>
      <c r="X50" s="1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2:59" x14ac:dyDescent="0.3">
      <c r="B51" s="1" t="s">
        <v>11</v>
      </c>
      <c r="C51" s="5"/>
      <c r="D51" s="7"/>
      <c r="E51" s="5"/>
      <c r="F51" s="7"/>
      <c r="G51" s="5"/>
      <c r="H51" s="7"/>
      <c r="I51" s="5"/>
      <c r="J51" s="7"/>
      <c r="K51" s="6"/>
      <c r="L51" s="7"/>
      <c r="M51" s="2"/>
      <c r="N51" s="1" t="s">
        <v>11</v>
      </c>
      <c r="O51" s="124"/>
      <c r="P51" s="125"/>
      <c r="Q51" s="126"/>
      <c r="R51" s="126"/>
      <c r="S51" s="124"/>
      <c r="T51" s="125"/>
      <c r="U51" s="126"/>
      <c r="V51" s="126"/>
      <c r="W51" s="124"/>
      <c r="X51" s="12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2:59" x14ac:dyDescent="0.3">
      <c r="M52" s="2"/>
      <c r="O52" s="120"/>
      <c r="P52" s="120"/>
      <c r="Q52" s="120"/>
      <c r="R52" s="120"/>
      <c r="S52" s="120"/>
      <c r="T52" s="120"/>
      <c r="U52" s="120"/>
      <c r="V52" s="120"/>
      <c r="W52" s="120"/>
      <c r="X52" s="120"/>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2:59" x14ac:dyDescent="0.3">
      <c r="M53" s="2"/>
      <c r="O53" s="120"/>
      <c r="P53" s="120"/>
      <c r="Q53" s="120"/>
      <c r="R53" s="120"/>
      <c r="S53" s="120"/>
      <c r="T53" s="120"/>
      <c r="U53" s="120"/>
      <c r="V53" s="120"/>
      <c r="W53" s="120"/>
      <c r="X53" s="120"/>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2:59" ht="14.5" customHeight="1" x14ac:dyDescent="0.3">
      <c r="C54" s="301" t="s">
        <v>80</v>
      </c>
      <c r="D54" s="302"/>
      <c r="E54" s="302"/>
      <c r="F54" s="302"/>
      <c r="G54" s="302"/>
      <c r="H54" s="302"/>
      <c r="I54" s="302"/>
      <c r="J54" s="302"/>
      <c r="K54" s="302"/>
      <c r="L54" s="303"/>
      <c r="M54" s="16"/>
      <c r="O54" s="310" t="s">
        <v>87</v>
      </c>
      <c r="P54" s="311"/>
      <c r="Q54" s="311"/>
      <c r="R54" s="311"/>
      <c r="S54" s="311"/>
      <c r="T54" s="311"/>
      <c r="U54" s="311"/>
      <c r="V54" s="311"/>
      <c r="W54" s="311"/>
      <c r="X54" s="31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2:59" x14ac:dyDescent="0.3">
      <c r="C55" s="304" t="s">
        <v>22</v>
      </c>
      <c r="D55" s="305"/>
      <c r="E55" s="304" t="s">
        <v>17</v>
      </c>
      <c r="F55" s="305"/>
      <c r="G55" s="304" t="s">
        <v>18</v>
      </c>
      <c r="H55" s="305"/>
      <c r="I55" s="304" t="s">
        <v>19</v>
      </c>
      <c r="J55" s="305"/>
      <c r="K55" s="306" t="s">
        <v>20</v>
      </c>
      <c r="L55" s="305"/>
      <c r="M55" s="2"/>
      <c r="O55" s="307" t="s">
        <v>22</v>
      </c>
      <c r="P55" s="308"/>
      <c r="Q55" s="307" t="s">
        <v>17</v>
      </c>
      <c r="R55" s="309"/>
      <c r="S55" s="307" t="s">
        <v>18</v>
      </c>
      <c r="T55" s="308"/>
      <c r="U55" s="307" t="s">
        <v>19</v>
      </c>
      <c r="V55" s="308"/>
      <c r="W55" s="309" t="s">
        <v>20</v>
      </c>
      <c r="X55" s="308"/>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2:59" x14ac:dyDescent="0.3">
      <c r="B56" s="1" t="s">
        <v>13</v>
      </c>
      <c r="C56" s="12"/>
      <c r="D56" s="14"/>
      <c r="E56" s="12"/>
      <c r="F56" s="14"/>
      <c r="G56" s="12"/>
      <c r="H56" s="14"/>
      <c r="I56" s="12"/>
      <c r="J56" s="14"/>
      <c r="K56" s="13"/>
      <c r="L56" s="14"/>
      <c r="M56" s="2"/>
      <c r="N56" s="1" t="s">
        <v>13</v>
      </c>
      <c r="O56" s="121"/>
      <c r="P56" s="122"/>
      <c r="Q56" s="123"/>
      <c r="R56" s="123"/>
      <c r="S56" s="121"/>
      <c r="T56" s="123"/>
      <c r="U56" s="121"/>
      <c r="V56" s="122"/>
      <c r="W56" s="121"/>
      <c r="X56" s="12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2:59" x14ac:dyDescent="0.3">
      <c r="B57" s="1" t="s">
        <v>0</v>
      </c>
      <c r="C57" s="4"/>
      <c r="D57" s="3"/>
      <c r="E57" s="4"/>
      <c r="F57" s="3"/>
      <c r="G57" s="4"/>
      <c r="H57" s="3"/>
      <c r="I57" s="4"/>
      <c r="J57" s="3"/>
      <c r="K57" s="2"/>
      <c r="L57" s="3"/>
      <c r="M57" s="2"/>
      <c r="N57" s="1" t="s">
        <v>0</v>
      </c>
      <c r="O57" s="219" t="s">
        <v>555</v>
      </c>
      <c r="P57" s="220" t="s">
        <v>723</v>
      </c>
      <c r="Q57" s="287" t="s">
        <v>316</v>
      </c>
      <c r="R57" s="213" t="s">
        <v>318</v>
      </c>
      <c r="S57" s="219" t="s">
        <v>555</v>
      </c>
      <c r="T57" s="281" t="s">
        <v>723</v>
      </c>
      <c r="U57" s="9"/>
      <c r="V57" s="11"/>
      <c r="W57" s="216" t="s">
        <v>197</v>
      </c>
      <c r="X57" s="217" t="s">
        <v>183</v>
      </c>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2:59" x14ac:dyDescent="0.3">
      <c r="B58" s="1" t="s">
        <v>1</v>
      </c>
      <c r="C58" s="4"/>
      <c r="D58" s="3"/>
      <c r="E58" s="4"/>
      <c r="F58" s="3"/>
      <c r="G58" s="4"/>
      <c r="H58" s="3"/>
      <c r="I58" s="4"/>
      <c r="J58" s="3"/>
      <c r="K58" s="2"/>
      <c r="L58" s="3"/>
      <c r="M58" s="2"/>
      <c r="N58" s="1" t="s">
        <v>1</v>
      </c>
      <c r="O58" s="221" t="s">
        <v>555</v>
      </c>
      <c r="P58" s="222" t="s">
        <v>723</v>
      </c>
      <c r="Q58" s="288" t="s">
        <v>316</v>
      </c>
      <c r="R58" s="215" t="s">
        <v>318</v>
      </c>
      <c r="S58" s="221" t="s">
        <v>555</v>
      </c>
      <c r="T58" s="282" t="s">
        <v>545</v>
      </c>
      <c r="U58" s="9"/>
      <c r="V58" s="11"/>
      <c r="W58" s="178" t="s">
        <v>197</v>
      </c>
      <c r="X58" s="179" t="s">
        <v>183</v>
      </c>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2:59" x14ac:dyDescent="0.3">
      <c r="B59" s="1" t="s">
        <v>2</v>
      </c>
      <c r="C59" s="4"/>
      <c r="D59" s="3"/>
      <c r="E59" s="4"/>
      <c r="F59" s="3"/>
      <c r="G59" s="4"/>
      <c r="H59" s="3"/>
      <c r="I59" s="4"/>
      <c r="J59" s="3"/>
      <c r="K59" s="2"/>
      <c r="L59" s="3"/>
      <c r="M59" s="2"/>
      <c r="N59" s="1" t="s">
        <v>2</v>
      </c>
      <c r="O59" s="216" t="s">
        <v>197</v>
      </c>
      <c r="P59" s="217" t="s">
        <v>184</v>
      </c>
      <c r="S59" s="9"/>
      <c r="T59" s="10"/>
      <c r="U59" s="216" t="s">
        <v>197</v>
      </c>
      <c r="V59" s="217" t="s">
        <v>184</v>
      </c>
      <c r="W59" s="9"/>
      <c r="X59" s="1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2:59" x14ac:dyDescent="0.3">
      <c r="B60" s="1" t="s">
        <v>3</v>
      </c>
      <c r="C60" s="4"/>
      <c r="D60" s="3"/>
      <c r="E60" s="4"/>
      <c r="F60" s="3"/>
      <c r="G60" s="4"/>
      <c r="H60" s="3"/>
      <c r="I60" s="4"/>
      <c r="J60" s="3"/>
      <c r="K60" s="2"/>
      <c r="L60" s="3"/>
      <c r="M60" s="2"/>
      <c r="N60" s="1" t="s">
        <v>3</v>
      </c>
      <c r="O60" s="178" t="s">
        <v>197</v>
      </c>
      <c r="P60" s="179" t="s">
        <v>184</v>
      </c>
      <c r="S60" s="9"/>
      <c r="T60" s="10"/>
      <c r="U60" s="178" t="s">
        <v>197</v>
      </c>
      <c r="V60" s="179" t="s">
        <v>184</v>
      </c>
      <c r="W60" s="9"/>
      <c r="X60" s="1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2:59" x14ac:dyDescent="0.3">
      <c r="B61" s="1" t="s">
        <v>4</v>
      </c>
      <c r="C61" s="4"/>
      <c r="D61" s="3"/>
      <c r="E61" s="4"/>
      <c r="F61" s="3"/>
      <c r="G61" s="4"/>
      <c r="H61" s="3"/>
      <c r="I61" s="4"/>
      <c r="J61" s="3"/>
      <c r="K61" s="2"/>
      <c r="L61" s="3"/>
      <c r="M61" s="2"/>
      <c r="N61" s="1" t="s">
        <v>4</v>
      </c>
      <c r="O61" s="212" t="s">
        <v>316</v>
      </c>
      <c r="P61" s="213" t="s">
        <v>254</v>
      </c>
      <c r="Q61" s="292" t="s">
        <v>444</v>
      </c>
      <c r="R61" s="218" t="s">
        <v>443</v>
      </c>
      <c r="U61" s="4"/>
      <c r="V61" s="3"/>
      <c r="W61" s="232" t="s">
        <v>197</v>
      </c>
      <c r="X61" s="233" t="s">
        <v>188</v>
      </c>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2:59" x14ac:dyDescent="0.3">
      <c r="B62" s="1" t="s">
        <v>5</v>
      </c>
      <c r="C62" s="4"/>
      <c r="D62" s="3"/>
      <c r="E62" s="4"/>
      <c r="F62" s="3"/>
      <c r="G62" s="4"/>
      <c r="H62" s="3"/>
      <c r="I62" s="4"/>
      <c r="J62" s="3"/>
      <c r="K62" s="2"/>
      <c r="L62" s="3"/>
      <c r="M62" s="2"/>
      <c r="N62" s="1" t="s">
        <v>5</v>
      </c>
      <c r="O62" s="214" t="s">
        <v>316</v>
      </c>
      <c r="P62" s="215" t="s">
        <v>254</v>
      </c>
      <c r="Q62" s="289" t="s">
        <v>403</v>
      </c>
      <c r="R62" s="289" t="s">
        <v>393</v>
      </c>
      <c r="S62" s="212" t="s">
        <v>316</v>
      </c>
      <c r="T62" s="287" t="s">
        <v>257</v>
      </c>
      <c r="U62" s="4"/>
      <c r="V62" s="3"/>
      <c r="W62" s="210" t="s">
        <v>316</v>
      </c>
      <c r="X62" s="211" t="s">
        <v>252</v>
      </c>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2:59" x14ac:dyDescent="0.3">
      <c r="B63" s="1" t="s">
        <v>6</v>
      </c>
      <c r="C63" s="4"/>
      <c r="D63" s="3"/>
      <c r="E63" s="4"/>
      <c r="F63" s="3"/>
      <c r="G63" s="4"/>
      <c r="H63" s="3"/>
      <c r="I63" s="4"/>
      <c r="J63" s="3"/>
      <c r="K63" s="2"/>
      <c r="L63" s="3"/>
      <c r="M63" s="2"/>
      <c r="N63" s="1" t="s">
        <v>6</v>
      </c>
      <c r="O63" s="9"/>
      <c r="P63" s="11"/>
      <c r="Q63" s="290" t="s">
        <v>403</v>
      </c>
      <c r="R63" s="290" t="s">
        <v>394</v>
      </c>
      <c r="S63" s="139" t="s">
        <v>316</v>
      </c>
      <c r="T63" s="20" t="s">
        <v>257</v>
      </c>
      <c r="U63" s="212" t="s">
        <v>316</v>
      </c>
      <c r="V63" s="213" t="s">
        <v>317</v>
      </c>
      <c r="W63" s="9"/>
      <c r="X63" s="1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2:59" x14ac:dyDescent="0.3">
      <c r="B64" s="1" t="s">
        <v>7</v>
      </c>
      <c r="C64" s="4"/>
      <c r="D64" s="3"/>
      <c r="E64" s="4"/>
      <c r="F64" s="3"/>
      <c r="G64" s="4"/>
      <c r="H64" s="3"/>
      <c r="I64" s="4"/>
      <c r="J64" s="3"/>
      <c r="K64" s="2"/>
      <c r="L64" s="3"/>
      <c r="M64" s="2"/>
      <c r="N64" s="1" t="s">
        <v>7</v>
      </c>
      <c r="O64" s="9"/>
      <c r="P64" s="11"/>
      <c r="Q64" s="10"/>
      <c r="R64" s="10"/>
      <c r="S64" s="212" t="s">
        <v>316</v>
      </c>
      <c r="T64" s="287" t="s">
        <v>256</v>
      </c>
      <c r="U64" s="214" t="s">
        <v>316</v>
      </c>
      <c r="V64" s="215" t="s">
        <v>317</v>
      </c>
      <c r="W64" s="9"/>
      <c r="X64" s="1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2:59" x14ac:dyDescent="0.3">
      <c r="B65" s="1" t="s">
        <v>8</v>
      </c>
      <c r="C65" s="4"/>
      <c r="D65" s="3"/>
      <c r="E65" s="4"/>
      <c r="F65" s="3"/>
      <c r="G65" s="4"/>
      <c r="H65" s="3"/>
      <c r="I65" s="4"/>
      <c r="J65" s="3"/>
      <c r="K65" s="2"/>
      <c r="L65" s="3"/>
      <c r="M65" s="2"/>
      <c r="N65" s="1" t="s">
        <v>8</v>
      </c>
      <c r="O65" s="9"/>
      <c r="P65" s="11"/>
      <c r="Q65" s="10"/>
      <c r="R65" s="10"/>
      <c r="S65" s="214" t="s">
        <v>316</v>
      </c>
      <c r="T65" s="288" t="s">
        <v>256</v>
      </c>
      <c r="U65" s="212" t="s">
        <v>316</v>
      </c>
      <c r="V65" s="213" t="s">
        <v>740</v>
      </c>
      <c r="W65" s="9"/>
      <c r="X65" s="1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2:59" x14ac:dyDescent="0.3">
      <c r="B66" s="1" t="s">
        <v>9</v>
      </c>
      <c r="C66" s="4"/>
      <c r="D66" s="3"/>
      <c r="E66" s="4"/>
      <c r="F66" s="3"/>
      <c r="G66" s="4"/>
      <c r="H66" s="3"/>
      <c r="I66" s="4"/>
      <c r="J66" s="3"/>
      <c r="K66" s="2"/>
      <c r="L66" s="3"/>
      <c r="M66" s="2"/>
      <c r="N66" s="1" t="s">
        <v>9</v>
      </c>
      <c r="O66" s="216" t="s">
        <v>197</v>
      </c>
      <c r="P66" s="217" t="s">
        <v>183</v>
      </c>
      <c r="Q66" s="10"/>
      <c r="R66" s="10"/>
      <c r="S66" s="216" t="s">
        <v>197</v>
      </c>
      <c r="T66" s="289" t="s">
        <v>206</v>
      </c>
      <c r="U66" s="214" t="s">
        <v>316</v>
      </c>
      <c r="V66" s="215" t="s">
        <v>254</v>
      </c>
      <c r="W66" s="9"/>
      <c r="X66" s="1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2:59" x14ac:dyDescent="0.3">
      <c r="B67" s="1" t="s">
        <v>10</v>
      </c>
      <c r="C67" s="4"/>
      <c r="D67" s="3"/>
      <c r="E67" s="4"/>
      <c r="F67" s="3"/>
      <c r="G67" s="4"/>
      <c r="H67" s="3"/>
      <c r="I67" s="4"/>
      <c r="J67" s="3"/>
      <c r="K67" s="2"/>
      <c r="L67" s="3"/>
      <c r="M67" s="2"/>
      <c r="N67" s="1" t="s">
        <v>10</v>
      </c>
      <c r="O67" s="178" t="s">
        <v>197</v>
      </c>
      <c r="P67" s="179" t="s">
        <v>183</v>
      </c>
      <c r="Q67" s="10"/>
      <c r="R67" s="10"/>
      <c r="S67" s="130" t="s">
        <v>197</v>
      </c>
      <c r="T67" s="8" t="s">
        <v>206</v>
      </c>
      <c r="U67" s="9"/>
      <c r="V67" s="11"/>
      <c r="W67" s="9"/>
      <c r="X67" s="1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2:59" x14ac:dyDescent="0.3">
      <c r="B68" s="1" t="s">
        <v>11</v>
      </c>
      <c r="C68" s="5"/>
      <c r="D68" s="7"/>
      <c r="E68" s="5"/>
      <c r="F68" s="7"/>
      <c r="G68" s="5"/>
      <c r="H68" s="7"/>
      <c r="I68" s="5"/>
      <c r="J68" s="7"/>
      <c r="K68" s="6"/>
      <c r="L68" s="7"/>
      <c r="M68" s="2"/>
      <c r="N68" s="1" t="s">
        <v>11</v>
      </c>
      <c r="O68" s="124"/>
      <c r="P68" s="125"/>
      <c r="Q68" s="126"/>
      <c r="R68" s="126"/>
      <c r="S68" s="178" t="s">
        <v>197</v>
      </c>
      <c r="T68" s="290" t="s">
        <v>206</v>
      </c>
      <c r="U68" s="124"/>
      <c r="V68" s="125"/>
      <c r="W68" s="124"/>
      <c r="X68" s="125"/>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2:59" x14ac:dyDescent="0.3">
      <c r="M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2:59" x14ac:dyDescent="0.3">
      <c r="M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2:59" x14ac:dyDescent="0.3">
      <c r="C71" s="301" t="s">
        <v>86</v>
      </c>
      <c r="D71" s="302"/>
      <c r="E71" s="302"/>
      <c r="F71" s="302"/>
      <c r="G71" s="302"/>
      <c r="H71" s="302"/>
      <c r="I71" s="302"/>
      <c r="J71" s="302"/>
      <c r="K71" s="302"/>
      <c r="L71" s="303"/>
      <c r="M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2:59" x14ac:dyDescent="0.3">
      <c r="C72" s="304" t="s">
        <v>22</v>
      </c>
      <c r="D72" s="305"/>
      <c r="E72" s="304" t="s">
        <v>17</v>
      </c>
      <c r="F72" s="305"/>
      <c r="G72" s="304" t="s">
        <v>18</v>
      </c>
      <c r="H72" s="305"/>
      <c r="I72" s="301" t="s">
        <v>19</v>
      </c>
      <c r="J72" s="303"/>
      <c r="K72" s="306" t="s">
        <v>20</v>
      </c>
      <c r="L72" s="305"/>
      <c r="M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2:59" x14ac:dyDescent="0.3">
      <c r="B73" s="1" t="s">
        <v>13</v>
      </c>
      <c r="C73" s="12"/>
      <c r="D73" s="122"/>
      <c r="E73" s="121"/>
      <c r="F73" s="122"/>
      <c r="G73" s="121"/>
      <c r="H73" s="122"/>
      <c r="I73" s="100"/>
      <c r="J73" s="100"/>
      <c r="K73" s="121"/>
      <c r="L73" s="122"/>
      <c r="M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2:59" x14ac:dyDescent="0.3">
      <c r="B74" s="1" t="s">
        <v>0</v>
      </c>
      <c r="C74" s="4"/>
      <c r="D74" s="3"/>
      <c r="E74" s="187" t="s">
        <v>478</v>
      </c>
      <c r="F74" s="188" t="s">
        <v>512</v>
      </c>
      <c r="G74" s="9"/>
      <c r="H74" s="11"/>
      <c r="I74" s="100"/>
      <c r="J74" s="100"/>
      <c r="K74" s="198" t="s">
        <v>521</v>
      </c>
      <c r="L74" s="199" t="s">
        <v>517</v>
      </c>
      <c r="M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2:59" x14ac:dyDescent="0.3">
      <c r="B75" s="1" t="s">
        <v>1</v>
      </c>
      <c r="C75" s="4"/>
      <c r="D75" s="3"/>
      <c r="E75" s="189" t="s">
        <v>478</v>
      </c>
      <c r="F75" s="190" t="s">
        <v>512</v>
      </c>
      <c r="G75" s="9"/>
      <c r="H75" s="11"/>
      <c r="I75" s="100"/>
      <c r="J75" s="100"/>
      <c r="K75" s="200" t="s">
        <v>521</v>
      </c>
      <c r="L75" s="201" t="s">
        <v>517</v>
      </c>
      <c r="M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2:59" x14ac:dyDescent="0.3">
      <c r="B76" s="1" t="s">
        <v>2</v>
      </c>
      <c r="C76" s="9"/>
      <c r="D76" s="11"/>
      <c r="E76" s="9"/>
      <c r="F76" s="11"/>
      <c r="G76" s="58"/>
      <c r="H76" s="100"/>
      <c r="I76" s="198" t="s">
        <v>521</v>
      </c>
      <c r="J76" s="199" t="s">
        <v>517</v>
      </c>
      <c r="K76" s="100"/>
      <c r="L76" s="95"/>
      <c r="M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2:59" x14ac:dyDescent="0.3">
      <c r="B77" s="1" t="s">
        <v>3</v>
      </c>
      <c r="C77" s="9"/>
      <c r="D77" s="11"/>
      <c r="E77" s="9"/>
      <c r="F77" s="11"/>
      <c r="G77" s="58"/>
      <c r="H77" s="100"/>
      <c r="I77" s="200" t="s">
        <v>521</v>
      </c>
      <c r="J77" s="201" t="s">
        <v>517</v>
      </c>
      <c r="K77" s="187" t="s">
        <v>478</v>
      </c>
      <c r="L77" s="188" t="s">
        <v>512</v>
      </c>
      <c r="M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2:59" x14ac:dyDescent="0.3">
      <c r="B78" s="1" t="s">
        <v>4</v>
      </c>
      <c r="C78" s="58"/>
      <c r="D78" s="95"/>
      <c r="E78" s="9"/>
      <c r="F78" s="95"/>
      <c r="G78" s="9"/>
      <c r="H78" s="11"/>
      <c r="I78" s="100"/>
      <c r="J78" s="100"/>
      <c r="K78" s="189" t="s">
        <v>478</v>
      </c>
      <c r="L78" s="190" t="s">
        <v>512</v>
      </c>
      <c r="M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2:59" x14ac:dyDescent="0.3">
      <c r="B79" s="1" t="s">
        <v>5</v>
      </c>
      <c r="C79" s="58"/>
      <c r="D79" s="95"/>
      <c r="E79" s="9"/>
      <c r="F79" s="11"/>
      <c r="G79" s="9"/>
      <c r="H79" s="11"/>
      <c r="I79" s="10"/>
      <c r="J79" s="120"/>
      <c r="K79" s="58"/>
      <c r="L79" s="95"/>
      <c r="M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2:59" x14ac:dyDescent="0.3">
      <c r="B80" s="1" t="s">
        <v>6</v>
      </c>
      <c r="C80" s="9"/>
      <c r="D80" s="11"/>
      <c r="E80" s="9"/>
      <c r="F80" s="11"/>
      <c r="G80" s="9"/>
      <c r="H80" s="11"/>
      <c r="I80" s="10"/>
      <c r="J80" s="120"/>
      <c r="K80" s="58"/>
      <c r="L80" s="95"/>
      <c r="M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3">
      <c r="B81" s="1" t="s">
        <v>7</v>
      </c>
      <c r="C81" s="4"/>
      <c r="D81" s="11"/>
      <c r="E81" s="9"/>
      <c r="F81" s="11"/>
      <c r="G81" s="9"/>
      <c r="H81" s="11"/>
      <c r="I81" s="10"/>
      <c r="J81" s="120"/>
      <c r="K81" s="58"/>
      <c r="L81" s="95"/>
      <c r="M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3">
      <c r="B82" s="1" t="s">
        <v>8</v>
      </c>
      <c r="C82" s="4"/>
      <c r="D82" s="11"/>
      <c r="E82" s="9"/>
      <c r="F82" s="11"/>
      <c r="G82" s="9"/>
      <c r="H82" s="11"/>
      <c r="I82" s="10"/>
      <c r="J82" s="120"/>
      <c r="K82" s="58"/>
      <c r="L82" s="95"/>
      <c r="M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3">
      <c r="B83" s="1" t="s">
        <v>9</v>
      </c>
      <c r="C83" s="4"/>
      <c r="D83" s="11"/>
      <c r="E83" s="9"/>
      <c r="F83" s="11"/>
      <c r="G83" s="9"/>
      <c r="H83" s="11"/>
      <c r="I83" s="10"/>
      <c r="J83" s="10"/>
      <c r="K83" s="9"/>
      <c r="L83" s="11"/>
      <c r="M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3">
      <c r="B84" s="1" t="s">
        <v>10</v>
      </c>
      <c r="C84" s="4"/>
      <c r="D84" s="11"/>
      <c r="E84" s="9"/>
      <c r="F84" s="11"/>
      <c r="G84" s="9"/>
      <c r="H84" s="11"/>
      <c r="I84" s="10"/>
      <c r="J84" s="10"/>
      <c r="K84" s="9"/>
      <c r="L84" s="11"/>
      <c r="M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3">
      <c r="B85" s="1" t="s">
        <v>11</v>
      </c>
      <c r="C85" s="5"/>
      <c r="D85" s="7"/>
      <c r="E85" s="5"/>
      <c r="F85" s="7"/>
      <c r="G85" s="5"/>
      <c r="H85" s="7"/>
      <c r="I85" s="6"/>
      <c r="J85" s="6"/>
      <c r="K85" s="5"/>
      <c r="L85" s="7"/>
      <c r="M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3">
      <c r="M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3">
      <c r="M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3">
      <c r="M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3">
      <c r="M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3">
      <c r="M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3">
      <c r="M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x14ac:dyDescent="0.3">
      <c r="M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x14ac:dyDescent="0.3">
      <c r="M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x14ac:dyDescent="0.3">
      <c r="M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x14ac:dyDescent="0.3">
      <c r="M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x14ac:dyDescent="0.3">
      <c r="A96" s="2"/>
      <c r="B96" s="2"/>
      <c r="C96" s="2"/>
      <c r="D96" s="2"/>
      <c r="E96" s="2"/>
      <c r="F96" s="2"/>
      <c r="G96" s="2"/>
      <c r="H96" s="2"/>
      <c r="I96" s="2"/>
      <c r="J96" s="2"/>
      <c r="K96" s="2"/>
      <c r="L96" s="2"/>
      <c r="M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1" x14ac:dyDescent="0.3">
      <c r="A97" s="2"/>
      <c r="B97" s="2"/>
      <c r="C97" s="2"/>
      <c r="D97" s="2"/>
      <c r="E97" s="2"/>
      <c r="F97" s="2"/>
      <c r="G97" s="2"/>
      <c r="H97" s="2"/>
      <c r="I97" s="2"/>
      <c r="J97" s="2"/>
      <c r="K97" s="2"/>
      <c r="L97" s="2"/>
      <c r="M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x14ac:dyDescent="0.3">
      <c r="A98" s="2"/>
      <c r="B98" s="2"/>
      <c r="C98" s="2"/>
      <c r="D98" s="2"/>
      <c r="E98" s="2"/>
      <c r="F98" s="2"/>
      <c r="G98" s="2"/>
      <c r="H98" s="2"/>
      <c r="I98" s="2"/>
      <c r="J98" s="2"/>
      <c r="K98" s="2"/>
      <c r="L98" s="2"/>
      <c r="M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x14ac:dyDescent="0.3">
      <c r="A99" s="2"/>
      <c r="B99" s="2"/>
      <c r="C99" s="2"/>
      <c r="D99" s="2"/>
      <c r="E99" s="2"/>
      <c r="F99" s="2"/>
      <c r="G99" s="2"/>
      <c r="H99" s="2"/>
      <c r="I99" s="2"/>
      <c r="J99" s="2"/>
      <c r="K99" s="2"/>
      <c r="L99" s="2"/>
      <c r="M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x14ac:dyDescent="0.3">
      <c r="A100" s="2"/>
      <c r="B100" s="2"/>
      <c r="C100" s="2"/>
      <c r="D100" s="2"/>
      <c r="E100" s="2"/>
      <c r="F100" s="2"/>
      <c r="G100" s="2"/>
      <c r="H100" s="2"/>
      <c r="I100" s="2"/>
      <c r="J100" s="2"/>
      <c r="K100" s="2"/>
      <c r="L100" s="2"/>
      <c r="M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x14ac:dyDescent="0.3">
      <c r="A101" s="2"/>
      <c r="B101" s="2"/>
      <c r="C101" s="2"/>
      <c r="D101" s="2"/>
      <c r="E101" s="2"/>
      <c r="F101" s="2"/>
      <c r="G101" s="2"/>
      <c r="H101" s="2"/>
      <c r="I101" s="2"/>
      <c r="J101" s="2"/>
      <c r="K101" s="2"/>
      <c r="L101" s="2"/>
      <c r="M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x14ac:dyDescent="0.3">
      <c r="A102" s="2"/>
      <c r="B102" s="2"/>
      <c r="C102" s="2"/>
      <c r="D102" s="2"/>
      <c r="E102" s="2"/>
      <c r="F102" s="2"/>
      <c r="G102" s="2"/>
      <c r="H102" s="2"/>
      <c r="I102" s="2"/>
      <c r="J102" s="2"/>
      <c r="K102" s="2"/>
      <c r="L102" s="2"/>
      <c r="M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x14ac:dyDescent="0.3">
      <c r="A103" s="2"/>
      <c r="B103" s="2"/>
      <c r="C103" s="2"/>
      <c r="D103" s="2"/>
      <c r="E103" s="2"/>
      <c r="F103" s="2"/>
      <c r="G103" s="2"/>
      <c r="H103" s="2"/>
      <c r="I103" s="2"/>
      <c r="J103" s="2"/>
      <c r="K103" s="2"/>
      <c r="L103" s="2"/>
      <c r="M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x14ac:dyDescent="0.3">
      <c r="A104" s="2"/>
      <c r="B104" s="2"/>
      <c r="C104" s="2"/>
      <c r="D104" s="2"/>
      <c r="E104" s="2"/>
      <c r="F104" s="2"/>
      <c r="G104" s="2"/>
      <c r="H104" s="2"/>
      <c r="I104" s="2"/>
      <c r="J104" s="2"/>
      <c r="K104" s="2"/>
      <c r="L104" s="2"/>
      <c r="M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x14ac:dyDescent="0.3">
      <c r="A105" s="2"/>
      <c r="B105" s="2"/>
      <c r="C105" s="2"/>
      <c r="D105" s="2"/>
      <c r="E105" s="2"/>
      <c r="F105" s="2"/>
      <c r="G105" s="2"/>
      <c r="H105" s="2"/>
      <c r="I105" s="2"/>
      <c r="J105" s="2"/>
      <c r="K105" s="2"/>
      <c r="L105" s="2"/>
      <c r="M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x14ac:dyDescent="0.3">
      <c r="A106" s="2"/>
      <c r="B106" s="2"/>
      <c r="C106" s="2"/>
      <c r="D106" s="2"/>
      <c r="E106" s="2"/>
      <c r="F106" s="2"/>
      <c r="G106" s="2"/>
      <c r="H106" s="2"/>
      <c r="I106" s="2"/>
      <c r="J106" s="2"/>
      <c r="K106" s="2"/>
      <c r="L106" s="2"/>
      <c r="M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x14ac:dyDescent="0.3">
      <c r="A107" s="2"/>
      <c r="B107" s="2"/>
      <c r="C107" s="2"/>
      <c r="D107" s="2"/>
      <c r="E107" s="2"/>
      <c r="F107" s="2"/>
      <c r="G107" s="2"/>
      <c r="H107" s="2"/>
      <c r="I107" s="2"/>
      <c r="J107" s="2"/>
      <c r="K107" s="2"/>
      <c r="L107" s="2"/>
      <c r="M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x14ac:dyDescent="0.3">
      <c r="A108" s="2"/>
      <c r="B108" s="2"/>
      <c r="C108" s="2"/>
      <c r="D108" s="2"/>
      <c r="E108" s="2"/>
      <c r="F108" s="2"/>
      <c r="G108" s="2"/>
      <c r="H108" s="2"/>
      <c r="I108" s="2"/>
      <c r="J108" s="2"/>
      <c r="K108" s="2"/>
      <c r="L108" s="2"/>
      <c r="M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x14ac:dyDescent="0.3">
      <c r="A109" s="2"/>
      <c r="B109" s="2"/>
      <c r="C109" s="2"/>
      <c r="D109" s="2"/>
      <c r="E109" s="2"/>
      <c r="F109" s="2"/>
      <c r="G109" s="2"/>
      <c r="H109" s="2"/>
      <c r="I109" s="2"/>
      <c r="J109" s="2"/>
      <c r="K109" s="2"/>
      <c r="L109" s="2"/>
      <c r="M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x14ac:dyDescent="0.3">
      <c r="A110" s="2"/>
      <c r="B110" s="2"/>
      <c r="C110" s="2"/>
      <c r="D110" s="2"/>
      <c r="E110" s="2"/>
      <c r="F110" s="2"/>
      <c r="G110" s="2"/>
      <c r="H110" s="2"/>
      <c r="I110" s="2"/>
      <c r="J110" s="2"/>
      <c r="K110" s="2"/>
      <c r="L110" s="2"/>
      <c r="M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x14ac:dyDescent="0.3">
      <c r="A111" s="2"/>
      <c r="B111" s="2"/>
      <c r="C111" s="2"/>
      <c r="D111" s="2"/>
      <c r="E111" s="2"/>
      <c r="F111" s="2"/>
      <c r="G111" s="2"/>
      <c r="H111" s="2"/>
      <c r="I111" s="2"/>
      <c r="J111" s="2"/>
      <c r="K111" s="2"/>
      <c r="L111" s="2"/>
      <c r="M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x14ac:dyDescent="0.3">
      <c r="A112" s="2"/>
      <c r="B112" s="2"/>
      <c r="C112" s="2"/>
      <c r="D112" s="2"/>
      <c r="E112" s="2"/>
      <c r="F112" s="2"/>
      <c r="G112" s="2"/>
      <c r="H112" s="2"/>
      <c r="I112" s="2"/>
      <c r="J112" s="2"/>
      <c r="K112" s="2"/>
      <c r="L112" s="2"/>
      <c r="M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sheetData>
  <mergeCells count="49">
    <mergeCell ref="W21:X21"/>
    <mergeCell ref="O20:X20"/>
    <mergeCell ref="C21:D21"/>
    <mergeCell ref="E21:F21"/>
    <mergeCell ref="G21:H21"/>
    <mergeCell ref="I21:J21"/>
    <mergeCell ref="K21:L21"/>
    <mergeCell ref="C20:L20"/>
    <mergeCell ref="O21:P21"/>
    <mergeCell ref="Q21:R21"/>
    <mergeCell ref="S21:T21"/>
    <mergeCell ref="U21:V21"/>
    <mergeCell ref="O38:P38"/>
    <mergeCell ref="Q38:R38"/>
    <mergeCell ref="C54:L54"/>
    <mergeCell ref="S38:T38"/>
    <mergeCell ref="C37:L37"/>
    <mergeCell ref="O37:X37"/>
    <mergeCell ref="O54:X54"/>
    <mergeCell ref="C38:D38"/>
    <mergeCell ref="E38:F38"/>
    <mergeCell ref="I38:J38"/>
    <mergeCell ref="U38:V38"/>
    <mergeCell ref="W38:X38"/>
    <mergeCell ref="G38:H38"/>
    <mergeCell ref="K38:L38"/>
    <mergeCell ref="O55:P55"/>
    <mergeCell ref="Q55:R55"/>
    <mergeCell ref="S55:T55"/>
    <mergeCell ref="U55:V55"/>
    <mergeCell ref="W55:X55"/>
    <mergeCell ref="O3:X3"/>
    <mergeCell ref="O4:P4"/>
    <mergeCell ref="Q4:R4"/>
    <mergeCell ref="S4:T4"/>
    <mergeCell ref="U4:V4"/>
    <mergeCell ref="W4:X4"/>
    <mergeCell ref="C2:L2"/>
    <mergeCell ref="C71:L71"/>
    <mergeCell ref="C72:D72"/>
    <mergeCell ref="E72:F72"/>
    <mergeCell ref="G72:H72"/>
    <mergeCell ref="I72:J72"/>
    <mergeCell ref="K72:L72"/>
    <mergeCell ref="C55:D55"/>
    <mergeCell ref="E55:F55"/>
    <mergeCell ref="G55:H55"/>
    <mergeCell ref="I55:J55"/>
    <mergeCell ref="K55:L55"/>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83E8C-6476-48D2-9C76-0DDFC954B68C}">
  <dimension ref="B2:AU213"/>
  <sheetViews>
    <sheetView zoomScale="90" zoomScaleNormal="90" workbookViewId="0">
      <selection activeCell="G65" sqref="G65:H65"/>
    </sheetView>
  </sheetViews>
  <sheetFormatPr defaultRowHeight="14.5" x14ac:dyDescent="0.35"/>
  <cols>
    <col min="1" max="1" width="5.1796875" customWidth="1"/>
    <col min="2" max="2" width="12.453125" customWidth="1"/>
    <col min="3" max="3" width="3.7265625" customWidth="1"/>
    <col min="4" max="4" width="17.90625" customWidth="1"/>
    <col min="5" max="5" width="3.81640625" customWidth="1"/>
    <col min="6" max="6" width="18.90625" customWidth="1"/>
    <col min="7" max="7" width="3.81640625" customWidth="1"/>
    <col min="8" max="8" width="19.453125" customWidth="1"/>
    <col min="9" max="9" width="4" customWidth="1"/>
    <col min="10" max="10" width="21.6328125" customWidth="1"/>
    <col min="11" max="11" width="3.6328125" customWidth="1"/>
    <col min="12" max="12" width="25.179687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6.26953125" customWidth="1"/>
    <col min="20" max="20" width="2.08984375" customWidth="1"/>
    <col min="21" max="21" width="2.1796875" customWidth="1"/>
    <col min="22" max="22" width="1.90625" customWidth="1"/>
    <col min="23" max="23" width="25.90625" style="37" customWidth="1"/>
    <col min="24" max="24" width="5.1796875" customWidth="1"/>
    <col min="25" max="25" width="8.7265625" style="143"/>
    <col min="26" max="26" width="4.1796875" customWidth="1"/>
    <col min="27" max="27" width="6.6328125" customWidth="1"/>
    <col min="28" max="28" width="5.26953125" customWidth="1"/>
    <col min="29" max="29" width="3.1796875" customWidth="1"/>
    <col min="30" max="30" width="2.54296875" customWidth="1"/>
    <col min="31" max="31" width="2.7265625" customWidth="1"/>
    <col min="33" max="33" width="10.81640625" customWidth="1"/>
    <col min="35" max="35" width="4.1796875" customWidth="1"/>
    <col min="36" max="36" width="4.90625" customWidth="1"/>
    <col min="37" max="37" width="4.08984375" customWidth="1"/>
    <col min="38" max="38" width="4.453125" customWidth="1"/>
    <col min="40" max="40" width="4.90625" customWidth="1"/>
    <col min="42" max="42" width="4.453125" customWidth="1"/>
    <col min="43" max="43" width="3.08984375" customWidth="1"/>
    <col min="44" max="44" width="29.36328125" customWidth="1"/>
  </cols>
  <sheetData>
    <row r="2" spans="2:23" ht="43.75" customHeight="1" x14ac:dyDescent="0.35">
      <c r="B2" s="2"/>
      <c r="C2" s="313" t="s">
        <v>591</v>
      </c>
      <c r="D2" s="314"/>
      <c r="E2" s="314"/>
      <c r="F2" s="314"/>
      <c r="G2" s="314"/>
      <c r="H2" s="314"/>
      <c r="I2" s="314"/>
      <c r="J2" s="314"/>
      <c r="K2" s="314"/>
      <c r="L2" s="315"/>
    </row>
    <row r="3" spans="2:23" ht="99" customHeight="1" x14ac:dyDescent="0.35">
      <c r="B3" s="2"/>
      <c r="C3" s="316" t="s">
        <v>783</v>
      </c>
      <c r="D3" s="317"/>
      <c r="E3" s="317"/>
      <c r="F3" s="317"/>
      <c r="G3" s="317"/>
      <c r="H3" s="317"/>
      <c r="I3" s="317"/>
      <c r="J3" s="317"/>
      <c r="K3" s="317"/>
      <c r="L3" s="318"/>
      <c r="O3" s="38"/>
      <c r="P3" s="60"/>
      <c r="Q3" s="79" t="s">
        <v>61</v>
      </c>
      <c r="R3" s="60"/>
      <c r="S3" s="60"/>
      <c r="T3" s="60"/>
      <c r="U3" s="60"/>
      <c r="V3" s="60"/>
      <c r="W3" s="67"/>
    </row>
    <row r="4" spans="2:23" x14ac:dyDescent="0.35">
      <c r="O4" s="68" t="s">
        <v>487</v>
      </c>
      <c r="P4" s="15"/>
      <c r="Q4" s="69" t="s">
        <v>520</v>
      </c>
      <c r="R4" s="15"/>
      <c r="S4" s="15"/>
      <c r="T4" s="15"/>
      <c r="U4" s="15"/>
      <c r="V4" s="15"/>
      <c r="W4" s="41"/>
    </row>
    <row r="5" spans="2:23" x14ac:dyDescent="0.35">
      <c r="B5" s="116" t="s">
        <v>244</v>
      </c>
      <c r="C5" s="307" t="s">
        <v>91</v>
      </c>
      <c r="D5" s="308"/>
      <c r="E5" s="304" t="s">
        <v>92</v>
      </c>
      <c r="F5" s="305"/>
      <c r="G5" s="304" t="s">
        <v>93</v>
      </c>
      <c r="H5" s="305"/>
      <c r="I5" s="304" t="s">
        <v>94</v>
      </c>
      <c r="J5" s="305"/>
      <c r="K5" s="306" t="s">
        <v>95</v>
      </c>
      <c r="L5" s="305"/>
      <c r="O5" s="68" t="s">
        <v>493</v>
      </c>
      <c r="P5" s="15"/>
      <c r="Q5" s="69" t="s">
        <v>519</v>
      </c>
      <c r="R5" s="15"/>
      <c r="S5" s="15"/>
      <c r="T5" s="15"/>
      <c r="U5" s="15"/>
      <c r="V5" s="43"/>
      <c r="W5" s="41"/>
    </row>
    <row r="6" spans="2:23" x14ac:dyDescent="0.35">
      <c r="B6" s="92" t="s">
        <v>13</v>
      </c>
      <c r="C6" s="93"/>
      <c r="D6" s="104"/>
      <c r="E6" s="99"/>
      <c r="F6" s="63"/>
      <c r="G6" s="93"/>
      <c r="H6" s="63"/>
      <c r="I6" s="93"/>
      <c r="J6" s="39"/>
      <c r="K6" s="93"/>
      <c r="L6" s="63"/>
      <c r="O6" s="68" t="s">
        <v>667</v>
      </c>
      <c r="P6" s="15"/>
      <c r="Q6" s="69" t="s">
        <v>668</v>
      </c>
      <c r="R6" s="15"/>
      <c r="S6" s="15"/>
      <c r="T6" s="15"/>
      <c r="U6" s="15"/>
      <c r="V6" s="43"/>
      <c r="W6" s="41"/>
    </row>
    <row r="7" spans="2:23" x14ac:dyDescent="0.35">
      <c r="B7" s="92" t="s">
        <v>0</v>
      </c>
      <c r="C7" s="31"/>
      <c r="D7" s="57"/>
      <c r="E7" s="100" t="s">
        <v>16</v>
      </c>
      <c r="F7" s="65" t="s">
        <v>45</v>
      </c>
      <c r="G7" s="58"/>
      <c r="H7" s="57"/>
      <c r="I7" s="58"/>
      <c r="J7" s="32"/>
      <c r="K7" s="58" t="s">
        <v>23</v>
      </c>
      <c r="L7" s="49" t="s">
        <v>177</v>
      </c>
      <c r="O7" s="68" t="s">
        <v>669</v>
      </c>
      <c r="P7" s="15"/>
      <c r="Q7" s="69" t="s">
        <v>670</v>
      </c>
      <c r="R7" s="15"/>
      <c r="S7" s="15"/>
      <c r="T7" s="15"/>
      <c r="U7" s="15"/>
      <c r="V7" s="43"/>
      <c r="W7" s="41"/>
    </row>
    <row r="8" spans="2:23" x14ac:dyDescent="0.35">
      <c r="B8" s="92" t="s">
        <v>1</v>
      </c>
      <c r="C8" s="31"/>
      <c r="D8" s="57"/>
      <c r="E8" s="100" t="s">
        <v>16</v>
      </c>
      <c r="F8" s="65" t="s">
        <v>45</v>
      </c>
      <c r="G8" s="58"/>
      <c r="H8" s="57"/>
      <c r="I8" s="58" t="s">
        <v>56</v>
      </c>
      <c r="J8" s="184" t="s">
        <v>181</v>
      </c>
      <c r="K8" s="58" t="s">
        <v>23</v>
      </c>
      <c r="L8" s="49" t="s">
        <v>177</v>
      </c>
      <c r="O8" s="68"/>
      <c r="P8" s="15"/>
      <c r="Q8" s="69"/>
      <c r="R8" s="15"/>
      <c r="S8" s="15"/>
      <c r="T8" s="15"/>
      <c r="U8" s="15"/>
      <c r="V8" s="43"/>
      <c r="W8" s="41"/>
    </row>
    <row r="9" spans="2:23" ht="12.5" customHeight="1" x14ac:dyDescent="0.35">
      <c r="B9" s="92" t="s">
        <v>2</v>
      </c>
      <c r="C9" s="58"/>
      <c r="D9" s="57"/>
      <c r="E9" s="100" t="s">
        <v>23</v>
      </c>
      <c r="F9" s="49" t="s">
        <v>175</v>
      </c>
      <c r="G9" s="58" t="s">
        <v>56</v>
      </c>
      <c r="H9" s="184" t="s">
        <v>476</v>
      </c>
      <c r="I9" s="58" t="s">
        <v>23</v>
      </c>
      <c r="J9" s="65" t="s">
        <v>177</v>
      </c>
      <c r="K9" s="58" t="s">
        <v>23</v>
      </c>
      <c r="L9" s="49" t="s">
        <v>177</v>
      </c>
      <c r="O9" s="68"/>
      <c r="P9" s="15"/>
      <c r="Q9" s="69"/>
      <c r="R9" s="15"/>
      <c r="S9" s="15"/>
      <c r="T9" s="15"/>
      <c r="U9" s="15"/>
      <c r="V9" s="43"/>
      <c r="W9" s="41"/>
    </row>
    <row r="10" spans="2:23" x14ac:dyDescent="0.35">
      <c r="B10" s="92" t="s">
        <v>3</v>
      </c>
      <c r="C10" s="58"/>
      <c r="D10" s="57"/>
      <c r="E10" s="53" t="s">
        <v>23</v>
      </c>
      <c r="F10" s="49" t="s">
        <v>175</v>
      </c>
      <c r="G10" s="58" t="s">
        <v>23</v>
      </c>
      <c r="H10" s="65" t="s">
        <v>176</v>
      </c>
      <c r="I10" s="58" t="s">
        <v>23</v>
      </c>
      <c r="J10" s="65" t="s">
        <v>177</v>
      </c>
      <c r="K10" s="58" t="s">
        <v>16</v>
      </c>
      <c r="L10" s="65" t="s">
        <v>45</v>
      </c>
      <c r="O10" s="68"/>
      <c r="P10" s="15"/>
      <c r="Q10" s="69"/>
      <c r="R10" s="15"/>
      <c r="S10" s="15"/>
      <c r="T10" s="15"/>
      <c r="U10" s="15"/>
      <c r="V10" s="43"/>
      <c r="W10" s="41"/>
    </row>
    <row r="11" spans="2:23" ht="13.5" customHeight="1" x14ac:dyDescent="0.35">
      <c r="B11" s="92" t="s">
        <v>4</v>
      </c>
      <c r="C11" s="58" t="s">
        <v>23</v>
      </c>
      <c r="D11" s="49" t="s">
        <v>178</v>
      </c>
      <c r="E11" s="53"/>
      <c r="F11" s="57"/>
      <c r="G11" s="58" t="s">
        <v>23</v>
      </c>
      <c r="H11" s="65" t="s">
        <v>176</v>
      </c>
      <c r="I11" s="58" t="s">
        <v>23</v>
      </c>
      <c r="J11" s="65" t="s">
        <v>175</v>
      </c>
      <c r="K11" s="58" t="s">
        <v>16</v>
      </c>
      <c r="L11" s="65" t="s">
        <v>45</v>
      </c>
      <c r="O11" s="71" t="s">
        <v>23</v>
      </c>
      <c r="P11" s="15"/>
      <c r="Q11" s="69" t="s">
        <v>21</v>
      </c>
      <c r="R11" s="15"/>
      <c r="S11" s="15"/>
      <c r="T11" s="15"/>
      <c r="U11" s="15"/>
      <c r="V11" s="43"/>
      <c r="W11" s="41"/>
    </row>
    <row r="12" spans="2:23" x14ac:dyDescent="0.35">
      <c r="B12" s="92" t="s">
        <v>5</v>
      </c>
      <c r="C12" s="58" t="s">
        <v>23</v>
      </c>
      <c r="D12" s="49" t="s">
        <v>178</v>
      </c>
      <c r="E12" s="100"/>
      <c r="F12" s="57"/>
      <c r="G12" s="58" t="s">
        <v>23</v>
      </c>
      <c r="H12" s="65" t="s">
        <v>175</v>
      </c>
      <c r="I12" s="58" t="s">
        <v>23</v>
      </c>
      <c r="J12" s="65" t="s">
        <v>175</v>
      </c>
      <c r="K12" s="58"/>
      <c r="L12" s="32"/>
      <c r="O12" s="71" t="s">
        <v>46</v>
      </c>
      <c r="P12" s="15"/>
      <c r="Q12" s="69" t="s">
        <v>85</v>
      </c>
      <c r="R12" s="15"/>
      <c r="S12" s="15"/>
      <c r="T12" s="15"/>
      <c r="U12" s="15"/>
      <c r="V12" s="43"/>
      <c r="W12" s="41"/>
    </row>
    <row r="13" spans="2:23" x14ac:dyDescent="0.35">
      <c r="B13" s="92" t="s">
        <v>6</v>
      </c>
      <c r="C13" s="58" t="s">
        <v>23</v>
      </c>
      <c r="D13" s="49" t="s">
        <v>178</v>
      </c>
      <c r="E13" s="100"/>
      <c r="F13" s="57"/>
      <c r="G13" s="58"/>
      <c r="H13" s="57"/>
      <c r="I13" s="58"/>
      <c r="J13" s="57"/>
      <c r="K13" s="58"/>
      <c r="L13" s="65"/>
      <c r="O13" s="31" t="s">
        <v>16</v>
      </c>
      <c r="P13" s="15"/>
      <c r="Q13" s="81" t="s">
        <v>84</v>
      </c>
      <c r="R13" s="15"/>
      <c r="S13" s="15"/>
      <c r="T13" s="15"/>
      <c r="U13" s="15"/>
      <c r="V13" s="43"/>
      <c r="W13" s="41"/>
    </row>
    <row r="14" spans="2:23" x14ac:dyDescent="0.35">
      <c r="B14" s="92" t="s">
        <v>7</v>
      </c>
      <c r="C14" s="58"/>
      <c r="D14" s="32"/>
      <c r="E14" s="100"/>
      <c r="F14" s="59"/>
      <c r="G14" s="58"/>
      <c r="H14" s="57"/>
      <c r="I14" s="58"/>
      <c r="J14" s="57"/>
      <c r="K14" s="31"/>
      <c r="L14" s="32"/>
      <c r="O14" s="71" t="s">
        <v>55</v>
      </c>
      <c r="P14" s="15"/>
      <c r="Q14" s="83" t="s">
        <v>83</v>
      </c>
      <c r="R14" s="15"/>
      <c r="S14" s="15"/>
      <c r="T14" s="15"/>
      <c r="U14" s="15"/>
      <c r="V14" s="43"/>
      <c r="W14" s="41"/>
    </row>
    <row r="15" spans="2:23" x14ac:dyDescent="0.35">
      <c r="B15" s="92" t="s">
        <v>8</v>
      </c>
      <c r="C15" s="58"/>
      <c r="D15" s="32"/>
      <c r="E15" s="100"/>
      <c r="F15" s="59"/>
      <c r="G15" s="58"/>
      <c r="H15" s="57"/>
      <c r="I15" s="31"/>
      <c r="J15" s="32"/>
      <c r="K15" s="58"/>
      <c r="L15" s="59"/>
      <c r="O15" s="31" t="s">
        <v>75</v>
      </c>
      <c r="P15" s="15"/>
      <c r="Q15" s="83" t="s">
        <v>82</v>
      </c>
      <c r="R15" s="83"/>
      <c r="S15" s="83"/>
      <c r="T15" s="15"/>
      <c r="U15" s="15"/>
      <c r="V15" s="15"/>
      <c r="W15" s="41"/>
    </row>
    <row r="16" spans="2:23" x14ac:dyDescent="0.35">
      <c r="B16" s="92" t="s">
        <v>9</v>
      </c>
      <c r="C16" s="58"/>
      <c r="D16" s="32"/>
      <c r="E16" s="100" t="s">
        <v>23</v>
      </c>
      <c r="F16" s="65" t="s">
        <v>176</v>
      </c>
      <c r="G16" s="58"/>
      <c r="H16" s="57"/>
      <c r="I16" s="58"/>
      <c r="J16" s="59"/>
      <c r="K16" s="58"/>
      <c r="L16" s="59"/>
      <c r="O16" s="45" t="s">
        <v>57</v>
      </c>
      <c r="P16" s="15"/>
      <c r="Q16" s="83" t="s">
        <v>81</v>
      </c>
      <c r="R16" s="83"/>
      <c r="S16" s="83"/>
      <c r="T16" s="15"/>
      <c r="U16" s="15"/>
      <c r="V16" s="15"/>
      <c r="W16" s="41"/>
    </row>
    <row r="17" spans="2:23" x14ac:dyDescent="0.35">
      <c r="B17" s="92" t="s">
        <v>10</v>
      </c>
      <c r="C17" s="58"/>
      <c r="D17" s="32"/>
      <c r="E17" s="100" t="s">
        <v>23</v>
      </c>
      <c r="F17" s="65" t="s">
        <v>176</v>
      </c>
      <c r="G17" s="58"/>
      <c r="H17" s="57"/>
      <c r="I17" s="58"/>
      <c r="J17" s="59"/>
      <c r="K17" s="58"/>
      <c r="L17" s="59"/>
      <c r="O17" s="31" t="s">
        <v>47</v>
      </c>
      <c r="P17" s="15"/>
      <c r="Q17" s="83" t="s">
        <v>74</v>
      </c>
      <c r="R17" s="83"/>
      <c r="S17" s="83"/>
      <c r="T17" s="15"/>
      <c r="U17" s="15"/>
      <c r="V17" s="15"/>
      <c r="W17" s="41"/>
    </row>
    <row r="18" spans="2:23" x14ac:dyDescent="0.35">
      <c r="B18" s="92" t="s">
        <v>11</v>
      </c>
      <c r="C18" s="96"/>
      <c r="D18" s="64"/>
      <c r="E18" s="101" t="s">
        <v>23</v>
      </c>
      <c r="F18" s="82" t="s">
        <v>176</v>
      </c>
      <c r="G18" s="96"/>
      <c r="H18" s="195"/>
      <c r="I18" s="96"/>
      <c r="J18" s="97"/>
      <c r="K18" s="96"/>
      <c r="L18" s="97"/>
      <c r="O18" s="45" t="s">
        <v>56</v>
      </c>
      <c r="P18" s="15"/>
      <c r="Q18" s="182" t="s">
        <v>477</v>
      </c>
      <c r="R18" s="15"/>
      <c r="S18" s="15"/>
      <c r="T18" s="15"/>
      <c r="U18" s="15"/>
      <c r="V18" s="15"/>
      <c r="W18" s="41"/>
    </row>
    <row r="19" spans="2:23" ht="18" customHeight="1" x14ac:dyDescent="0.35">
      <c r="B19" s="53"/>
      <c r="C19" s="102"/>
      <c r="D19" s="103"/>
      <c r="E19" s="103"/>
      <c r="F19" s="103"/>
      <c r="G19" s="103"/>
      <c r="H19" s="103"/>
      <c r="I19" s="103"/>
      <c r="J19" s="103"/>
      <c r="K19" s="103"/>
      <c r="L19" s="103"/>
      <c r="O19" s="31"/>
      <c r="P19" s="47"/>
      <c r="Q19" s="50" t="s">
        <v>24</v>
      </c>
      <c r="R19" s="43"/>
      <c r="S19" s="43"/>
      <c r="T19" s="15"/>
      <c r="U19" s="15"/>
      <c r="V19" s="15"/>
      <c r="W19" s="41"/>
    </row>
    <row r="20" spans="2:23" x14ac:dyDescent="0.35">
      <c r="B20" s="116" t="s">
        <v>541</v>
      </c>
      <c r="C20" s="304" t="s">
        <v>96</v>
      </c>
      <c r="D20" s="305"/>
      <c r="E20" s="304" t="s">
        <v>97</v>
      </c>
      <c r="F20" s="305"/>
      <c r="G20" s="304" t="s">
        <v>98</v>
      </c>
      <c r="H20" s="305"/>
      <c r="I20" s="304" t="s">
        <v>99</v>
      </c>
      <c r="J20" s="305"/>
      <c r="K20" s="306" t="s">
        <v>100</v>
      </c>
      <c r="L20" s="305"/>
      <c r="O20" s="31"/>
      <c r="P20" s="47"/>
      <c r="Q20" s="51" t="s">
        <v>25</v>
      </c>
      <c r="R20" s="43"/>
      <c r="S20" s="43"/>
      <c r="T20" s="15"/>
      <c r="U20" s="15"/>
      <c r="V20" s="15"/>
      <c r="W20" s="41"/>
    </row>
    <row r="21" spans="2:23" x14ac:dyDescent="0.35">
      <c r="B21" s="92" t="s">
        <v>13</v>
      </c>
      <c r="C21" s="93"/>
      <c r="D21" s="104"/>
      <c r="E21" s="93"/>
      <c r="F21" s="63"/>
      <c r="G21" s="93"/>
      <c r="H21" s="63"/>
      <c r="I21" s="93"/>
      <c r="J21" s="63"/>
      <c r="K21" s="93"/>
      <c r="L21" s="63"/>
      <c r="O21" s="33"/>
      <c r="P21" s="61"/>
      <c r="Q21" s="84" t="s">
        <v>26</v>
      </c>
      <c r="R21" s="84"/>
      <c r="S21" s="84"/>
      <c r="T21" s="66"/>
      <c r="U21" s="66"/>
      <c r="V21" s="66"/>
      <c r="W21" s="44"/>
    </row>
    <row r="22" spans="2:23" x14ac:dyDescent="0.35">
      <c r="B22" s="92" t="s">
        <v>0</v>
      </c>
      <c r="C22" s="58"/>
      <c r="D22" s="57" t="s">
        <v>604</v>
      </c>
      <c r="E22" s="58" t="s">
        <v>16</v>
      </c>
      <c r="F22" s="65" t="s">
        <v>45</v>
      </c>
      <c r="G22" s="58"/>
      <c r="H22" s="57" t="s">
        <v>606</v>
      </c>
      <c r="I22" s="58"/>
      <c r="J22" s="57"/>
      <c r="K22" s="100" t="s">
        <v>23</v>
      </c>
      <c r="L22" s="49" t="s">
        <v>177</v>
      </c>
    </row>
    <row r="23" spans="2:23" x14ac:dyDescent="0.35">
      <c r="B23" s="92" t="s">
        <v>1</v>
      </c>
      <c r="C23" s="58"/>
      <c r="D23" s="57" t="s">
        <v>604</v>
      </c>
      <c r="E23" s="58" t="s">
        <v>16</v>
      </c>
      <c r="F23" s="65" t="s">
        <v>45</v>
      </c>
      <c r="G23" s="58"/>
      <c r="H23" s="57" t="s">
        <v>778</v>
      </c>
      <c r="I23" s="58" t="s">
        <v>56</v>
      </c>
      <c r="J23" s="184" t="s">
        <v>181</v>
      </c>
      <c r="K23" s="100" t="s">
        <v>23</v>
      </c>
      <c r="L23" s="49" t="s">
        <v>177</v>
      </c>
      <c r="O23" s="38"/>
      <c r="P23" s="60"/>
      <c r="Q23" s="60"/>
      <c r="R23" s="60"/>
      <c r="S23" s="60"/>
      <c r="T23" s="60"/>
      <c r="U23" s="60"/>
      <c r="V23" s="39"/>
    </row>
    <row r="24" spans="2:23" x14ac:dyDescent="0.35">
      <c r="B24" s="92" t="s">
        <v>2</v>
      </c>
      <c r="C24" s="58"/>
      <c r="D24" s="57" t="s">
        <v>602</v>
      </c>
      <c r="E24" s="58" t="s">
        <v>23</v>
      </c>
      <c r="F24" s="49" t="s">
        <v>175</v>
      </c>
      <c r="G24" s="58" t="s">
        <v>56</v>
      </c>
      <c r="H24" s="184" t="s">
        <v>476</v>
      </c>
      <c r="I24" s="100" t="s">
        <v>23</v>
      </c>
      <c r="J24" s="65" t="s">
        <v>177</v>
      </c>
      <c r="K24" s="100" t="s">
        <v>23</v>
      </c>
      <c r="L24" s="49" t="s">
        <v>177</v>
      </c>
      <c r="O24" s="31"/>
      <c r="P24" s="70" t="s">
        <v>76</v>
      </c>
      <c r="Q24" s="15"/>
      <c r="R24" s="15"/>
      <c r="S24" s="15"/>
      <c r="T24" s="15"/>
      <c r="U24" s="15"/>
      <c r="V24" s="32"/>
    </row>
    <row r="25" spans="2:23" x14ac:dyDescent="0.35">
      <c r="B25" s="92" t="s">
        <v>3</v>
      </c>
      <c r="C25" s="58"/>
      <c r="D25" s="57" t="s">
        <v>605</v>
      </c>
      <c r="E25" s="30" t="s">
        <v>23</v>
      </c>
      <c r="F25" s="49" t="s">
        <v>175</v>
      </c>
      <c r="G25" s="58" t="s">
        <v>23</v>
      </c>
      <c r="H25" s="65" t="s">
        <v>176</v>
      </c>
      <c r="I25" s="100" t="s">
        <v>23</v>
      </c>
      <c r="J25" s="65" t="s">
        <v>177</v>
      </c>
      <c r="K25" s="58" t="s">
        <v>16</v>
      </c>
      <c r="L25" s="65" t="s">
        <v>45</v>
      </c>
      <c r="O25" s="31"/>
      <c r="P25" s="15"/>
      <c r="Q25" s="15"/>
      <c r="R25" s="15"/>
      <c r="S25" s="15"/>
      <c r="T25" s="15"/>
      <c r="U25" s="15"/>
      <c r="V25" s="32"/>
    </row>
    <row r="26" spans="2:23" x14ac:dyDescent="0.35">
      <c r="B26" s="92" t="s">
        <v>4</v>
      </c>
      <c r="C26" s="58" t="s">
        <v>23</v>
      </c>
      <c r="D26" s="49" t="s">
        <v>178</v>
      </c>
      <c r="E26" s="30"/>
      <c r="F26" s="15"/>
      <c r="G26" s="58" t="s">
        <v>23</v>
      </c>
      <c r="H26" s="65" t="s">
        <v>176</v>
      </c>
      <c r="I26" s="58" t="s">
        <v>23</v>
      </c>
      <c r="J26" s="65" t="s">
        <v>175</v>
      </c>
      <c r="K26" s="58" t="s">
        <v>16</v>
      </c>
      <c r="L26" s="65" t="s">
        <v>45</v>
      </c>
      <c r="O26" s="31"/>
      <c r="P26" s="15"/>
      <c r="Q26" s="70" t="s">
        <v>31</v>
      </c>
      <c r="R26" s="180" t="s">
        <v>62</v>
      </c>
      <c r="T26" s="15"/>
      <c r="U26" s="15"/>
      <c r="V26" s="32"/>
    </row>
    <row r="27" spans="2:23" x14ac:dyDescent="0.35">
      <c r="B27" s="92" t="s">
        <v>5</v>
      </c>
      <c r="C27" s="58" t="s">
        <v>23</v>
      </c>
      <c r="D27" s="49" t="s">
        <v>178</v>
      </c>
      <c r="E27" s="58"/>
      <c r="F27" s="15"/>
      <c r="G27" s="58" t="s">
        <v>23</v>
      </c>
      <c r="H27" s="65" t="s">
        <v>175</v>
      </c>
      <c r="I27" s="58" t="s">
        <v>23</v>
      </c>
      <c r="J27" s="65" t="s">
        <v>175</v>
      </c>
      <c r="K27" s="58" t="s">
        <v>23</v>
      </c>
      <c r="L27" s="65" t="s">
        <v>480</v>
      </c>
      <c r="O27" s="31"/>
      <c r="P27" s="15"/>
      <c r="Q27" s="70"/>
      <c r="R27" s="70" t="s">
        <v>179</v>
      </c>
      <c r="S27" s="70" t="s">
        <v>549</v>
      </c>
      <c r="T27" s="180"/>
      <c r="U27" s="180"/>
      <c r="V27" s="108"/>
    </row>
    <row r="28" spans="2:23" x14ac:dyDescent="0.35">
      <c r="B28" s="92" t="s">
        <v>6</v>
      </c>
      <c r="C28" s="58" t="s">
        <v>23</v>
      </c>
      <c r="D28" s="49" t="s">
        <v>178</v>
      </c>
      <c r="E28" s="58"/>
      <c r="F28" s="15"/>
      <c r="G28" s="58"/>
      <c r="H28" s="57" t="s">
        <v>493</v>
      </c>
      <c r="I28" s="100"/>
      <c r="J28" s="57"/>
      <c r="K28" s="58" t="s">
        <v>23</v>
      </c>
      <c r="L28" s="65" t="s">
        <v>480</v>
      </c>
      <c r="O28" s="31" t="s">
        <v>673</v>
      </c>
      <c r="P28" s="74" t="s">
        <v>27</v>
      </c>
      <c r="Q28" s="72" t="s">
        <v>175</v>
      </c>
      <c r="R28" s="72">
        <v>91</v>
      </c>
      <c r="S28" s="72">
        <v>7</v>
      </c>
      <c r="T28" s="74"/>
      <c r="U28" s="74"/>
      <c r="V28" s="109"/>
    </row>
    <row r="29" spans="2:23" x14ac:dyDescent="0.35">
      <c r="B29" s="92" t="s">
        <v>7</v>
      </c>
      <c r="C29" s="58"/>
      <c r="D29" s="57" t="s">
        <v>494</v>
      </c>
      <c r="E29" s="58"/>
      <c r="F29" s="15"/>
      <c r="G29" s="58"/>
      <c r="H29" s="57" t="s">
        <v>493</v>
      </c>
      <c r="I29" s="100"/>
      <c r="J29" s="57"/>
      <c r="K29" s="53" t="s">
        <v>23</v>
      </c>
      <c r="L29" s="49" t="s">
        <v>178</v>
      </c>
      <c r="O29" s="31" t="s">
        <v>59</v>
      </c>
      <c r="P29" s="74" t="s">
        <v>27</v>
      </c>
      <c r="Q29" s="72" t="s">
        <v>176</v>
      </c>
      <c r="R29" s="72">
        <v>85</v>
      </c>
      <c r="S29" s="72">
        <v>7</v>
      </c>
      <c r="T29" s="74"/>
      <c r="U29" s="74"/>
      <c r="V29" s="109"/>
    </row>
    <row r="30" spans="2:23" x14ac:dyDescent="0.35">
      <c r="B30" s="92" t="s">
        <v>8</v>
      </c>
      <c r="C30" s="58"/>
      <c r="D30" s="57" t="s">
        <v>494</v>
      </c>
      <c r="E30" s="58"/>
      <c r="F30" s="15"/>
      <c r="G30" s="58"/>
      <c r="H30" s="57"/>
      <c r="I30" s="100"/>
      <c r="J30" s="57"/>
      <c r="K30" s="58"/>
      <c r="L30" s="59"/>
      <c r="O30" s="31" t="s">
        <v>60</v>
      </c>
      <c r="P30" s="74" t="s">
        <v>27</v>
      </c>
      <c r="Q30" s="72" t="s">
        <v>177</v>
      </c>
      <c r="R30" s="72">
        <v>78</v>
      </c>
      <c r="S30" s="72">
        <v>6</v>
      </c>
      <c r="T30" s="74"/>
      <c r="U30" s="74"/>
      <c r="V30" s="109"/>
    </row>
    <row r="31" spans="2:23" x14ac:dyDescent="0.35">
      <c r="B31" s="92" t="s">
        <v>9</v>
      </c>
      <c r="C31" s="58"/>
      <c r="D31" s="57" t="s">
        <v>492</v>
      </c>
      <c r="E31" s="58" t="s">
        <v>23</v>
      </c>
      <c r="F31" s="65" t="s">
        <v>176</v>
      </c>
      <c r="G31" s="58"/>
      <c r="H31" s="57" t="s">
        <v>495</v>
      </c>
      <c r="I31" s="100"/>
      <c r="J31" s="59"/>
      <c r="K31" s="58"/>
      <c r="L31" s="59"/>
      <c r="O31" s="31" t="s">
        <v>674</v>
      </c>
      <c r="P31" s="74" t="s">
        <v>27</v>
      </c>
      <c r="Q31" s="72" t="s">
        <v>178</v>
      </c>
      <c r="R31" s="72">
        <v>72</v>
      </c>
      <c r="S31" s="72">
        <v>5</v>
      </c>
      <c r="T31" s="74"/>
      <c r="U31" s="74"/>
      <c r="V31" s="109"/>
    </row>
    <row r="32" spans="2:23" x14ac:dyDescent="0.35">
      <c r="B32" s="92" t="s">
        <v>10</v>
      </c>
      <c r="C32" s="58"/>
      <c r="D32" s="57" t="s">
        <v>492</v>
      </c>
      <c r="E32" s="58" t="s">
        <v>23</v>
      </c>
      <c r="F32" s="65" t="s">
        <v>176</v>
      </c>
      <c r="G32" s="58"/>
      <c r="H32" s="57" t="s">
        <v>495</v>
      </c>
      <c r="I32" s="100"/>
      <c r="J32" s="59"/>
      <c r="K32" s="58"/>
      <c r="L32" s="59"/>
      <c r="O32" s="31"/>
      <c r="P32" s="74" t="s">
        <v>27</v>
      </c>
      <c r="Q32" s="72" t="s">
        <v>28</v>
      </c>
      <c r="R32" s="72">
        <v>52</v>
      </c>
      <c r="S32" s="72">
        <v>3</v>
      </c>
      <c r="T32" s="74"/>
      <c r="U32" s="74"/>
      <c r="V32" s="109"/>
    </row>
    <row r="33" spans="2:23" x14ac:dyDescent="0.35">
      <c r="B33" s="92" t="s">
        <v>11</v>
      </c>
      <c r="C33" s="96"/>
      <c r="D33" s="64"/>
      <c r="E33" s="96" t="s">
        <v>23</v>
      </c>
      <c r="F33" s="82" t="s">
        <v>176</v>
      </c>
      <c r="G33" s="96"/>
      <c r="H33" s="195"/>
      <c r="I33" s="101"/>
      <c r="J33" s="97"/>
      <c r="K33" s="96"/>
      <c r="L33" s="97"/>
      <c r="O33" s="31"/>
      <c r="P33" s="74"/>
      <c r="Q33" s="75" t="s">
        <v>29</v>
      </c>
      <c r="R33" s="72">
        <v>13</v>
      </c>
      <c r="S33" s="72">
        <v>2</v>
      </c>
      <c r="T33" s="74"/>
      <c r="U33" s="15"/>
      <c r="V33" s="109"/>
    </row>
    <row r="34" spans="2:23" x14ac:dyDescent="0.35">
      <c r="B34" s="98"/>
      <c r="C34" s="98"/>
      <c r="D34" s="98"/>
      <c r="E34" s="98"/>
      <c r="F34" s="98"/>
      <c r="G34" s="98"/>
      <c r="H34" s="98"/>
      <c r="I34" s="98"/>
      <c r="J34" s="98"/>
      <c r="K34" s="98"/>
      <c r="L34" s="98"/>
      <c r="O34" s="31"/>
      <c r="P34" s="74"/>
      <c r="Q34" s="72"/>
      <c r="R34" s="72"/>
      <c r="S34" s="73"/>
      <c r="T34" s="74"/>
      <c r="U34" s="74"/>
      <c r="V34" s="109"/>
    </row>
    <row r="35" spans="2:23" x14ac:dyDescent="0.35">
      <c r="B35" s="116" t="s">
        <v>542</v>
      </c>
      <c r="C35" s="304" t="s">
        <v>114</v>
      </c>
      <c r="D35" s="305"/>
      <c r="E35" s="304" t="s">
        <v>115</v>
      </c>
      <c r="F35" s="305"/>
      <c r="G35" s="304" t="s">
        <v>116</v>
      </c>
      <c r="H35" s="305"/>
      <c r="I35" s="304" t="s">
        <v>117</v>
      </c>
      <c r="J35" s="305"/>
      <c r="K35" s="306" t="s">
        <v>118</v>
      </c>
      <c r="L35" s="305"/>
      <c r="O35" s="31"/>
      <c r="P35" s="42"/>
      <c r="Q35" s="72"/>
      <c r="R35" s="72"/>
      <c r="S35" s="15"/>
      <c r="T35" s="42"/>
      <c r="U35" s="42"/>
      <c r="V35" s="110"/>
    </row>
    <row r="36" spans="2:23" x14ac:dyDescent="0.35">
      <c r="B36" s="92" t="s">
        <v>13</v>
      </c>
      <c r="C36" s="93"/>
      <c r="D36" s="104"/>
      <c r="E36" s="93"/>
      <c r="F36" s="63"/>
      <c r="G36" s="93"/>
      <c r="H36" s="63"/>
      <c r="I36" s="93"/>
      <c r="J36" s="63"/>
      <c r="K36" s="93"/>
      <c r="L36" s="63"/>
      <c r="O36" s="31"/>
      <c r="P36" s="15"/>
      <c r="Q36" s="15"/>
      <c r="R36" s="15"/>
      <c r="S36" s="15"/>
      <c r="T36" s="15"/>
      <c r="U36" s="15"/>
      <c r="V36" s="32"/>
    </row>
    <row r="37" spans="2:23" x14ac:dyDescent="0.35">
      <c r="B37" s="92" t="s">
        <v>0</v>
      </c>
      <c r="C37" s="58"/>
      <c r="D37" s="57" t="s">
        <v>604</v>
      </c>
      <c r="E37" s="58" t="s">
        <v>16</v>
      </c>
      <c r="F37" s="65" t="s">
        <v>45</v>
      </c>
      <c r="G37" s="58"/>
      <c r="H37" s="57" t="s">
        <v>606</v>
      </c>
      <c r="I37" s="58"/>
      <c r="J37" s="57"/>
      <c r="K37" s="100" t="s">
        <v>23</v>
      </c>
      <c r="L37" s="49" t="s">
        <v>177</v>
      </c>
      <c r="O37" s="31"/>
      <c r="P37" s="78" t="s">
        <v>30</v>
      </c>
      <c r="Q37" s="118" t="s">
        <v>181</v>
      </c>
      <c r="R37" s="76">
        <v>13</v>
      </c>
      <c r="S37" s="77">
        <v>1</v>
      </c>
      <c r="T37" s="78"/>
      <c r="U37" s="78"/>
      <c r="V37" s="111"/>
    </row>
    <row r="38" spans="2:23" x14ac:dyDescent="0.35">
      <c r="B38" s="92" t="s">
        <v>1</v>
      </c>
      <c r="C38" s="58"/>
      <c r="D38" s="57" t="s">
        <v>604</v>
      </c>
      <c r="E38" s="58" t="s">
        <v>16</v>
      </c>
      <c r="F38" s="65" t="s">
        <v>45</v>
      </c>
      <c r="G38" s="58"/>
      <c r="H38" s="57" t="s">
        <v>603</v>
      </c>
      <c r="I38" s="58" t="s">
        <v>56</v>
      </c>
      <c r="J38" s="184" t="s">
        <v>181</v>
      </c>
      <c r="K38" s="100" t="s">
        <v>23</v>
      </c>
      <c r="L38" s="49" t="s">
        <v>177</v>
      </c>
      <c r="O38" s="31"/>
      <c r="P38" s="78" t="s">
        <v>30</v>
      </c>
      <c r="Q38" s="118" t="s">
        <v>182</v>
      </c>
      <c r="R38" s="76">
        <v>13</v>
      </c>
      <c r="S38" s="77">
        <v>1</v>
      </c>
      <c r="T38" s="78"/>
      <c r="U38" s="78"/>
      <c r="V38" s="111"/>
    </row>
    <row r="39" spans="2:23" x14ac:dyDescent="0.35">
      <c r="B39" s="92" t="s">
        <v>2</v>
      </c>
      <c r="C39" s="58"/>
      <c r="D39" s="57" t="s">
        <v>602</v>
      </c>
      <c r="E39" s="58" t="s">
        <v>23</v>
      </c>
      <c r="F39" s="49" t="s">
        <v>175</v>
      </c>
      <c r="G39" s="58" t="s">
        <v>56</v>
      </c>
      <c r="H39" s="184" t="s">
        <v>476</v>
      </c>
      <c r="I39" s="100" t="s">
        <v>23</v>
      </c>
      <c r="J39" s="65" t="s">
        <v>177</v>
      </c>
      <c r="K39" s="100" t="s">
        <v>23</v>
      </c>
      <c r="L39" s="49" t="s">
        <v>177</v>
      </c>
      <c r="O39" s="31"/>
      <c r="P39" s="15"/>
      <c r="Q39" s="15"/>
      <c r="R39" s="15"/>
      <c r="S39" s="15"/>
      <c r="T39" s="78"/>
      <c r="U39" s="78"/>
      <c r="V39" s="111"/>
    </row>
    <row r="40" spans="2:23" x14ac:dyDescent="0.35">
      <c r="B40" s="92" t="s">
        <v>3</v>
      </c>
      <c r="C40" s="58"/>
      <c r="D40" s="57" t="s">
        <v>605</v>
      </c>
      <c r="E40" s="30" t="s">
        <v>23</v>
      </c>
      <c r="F40" s="49" t="s">
        <v>175</v>
      </c>
      <c r="G40" s="58" t="s">
        <v>23</v>
      </c>
      <c r="H40" s="65" t="s">
        <v>176</v>
      </c>
      <c r="I40" s="100" t="s">
        <v>23</v>
      </c>
      <c r="J40" s="65" t="s">
        <v>177</v>
      </c>
      <c r="K40" s="58" t="s">
        <v>16</v>
      </c>
      <c r="L40" s="65" t="s">
        <v>45</v>
      </c>
      <c r="O40" s="33"/>
      <c r="P40" s="86"/>
      <c r="Q40" s="119"/>
      <c r="R40" s="87"/>
      <c r="S40" s="112"/>
      <c r="T40" s="86"/>
      <c r="U40" s="86"/>
      <c r="V40" s="183"/>
    </row>
    <row r="41" spans="2:23" x14ac:dyDescent="0.35">
      <c r="B41" s="92" t="s">
        <v>4</v>
      </c>
      <c r="C41" s="58" t="s">
        <v>23</v>
      </c>
      <c r="D41" s="49" t="s">
        <v>178</v>
      </c>
      <c r="E41" s="30"/>
      <c r="F41" s="57" t="s">
        <v>496</v>
      </c>
      <c r="G41" s="58" t="s">
        <v>23</v>
      </c>
      <c r="H41" s="65" t="s">
        <v>176</v>
      </c>
      <c r="I41" s="58" t="s">
        <v>23</v>
      </c>
      <c r="J41" s="65" t="s">
        <v>175</v>
      </c>
      <c r="K41" s="58" t="s">
        <v>16</v>
      </c>
      <c r="L41" s="65" t="s">
        <v>45</v>
      </c>
      <c r="O41" s="15"/>
      <c r="P41" s="78"/>
      <c r="Q41" s="118"/>
      <c r="R41" s="76"/>
      <c r="S41" s="77"/>
      <c r="T41" s="15"/>
      <c r="U41" s="15"/>
      <c r="V41" s="15"/>
    </row>
    <row r="42" spans="2:23" x14ac:dyDescent="0.35">
      <c r="B42" s="92" t="s">
        <v>5</v>
      </c>
      <c r="C42" s="58" t="s">
        <v>23</v>
      </c>
      <c r="D42" s="49" t="s">
        <v>178</v>
      </c>
      <c r="E42" s="58"/>
      <c r="F42" s="57" t="s">
        <v>497</v>
      </c>
      <c r="G42" s="58" t="s">
        <v>23</v>
      </c>
      <c r="H42" s="65" t="s">
        <v>175</v>
      </c>
      <c r="I42" s="58" t="s">
        <v>23</v>
      </c>
      <c r="J42" s="65" t="s">
        <v>175</v>
      </c>
      <c r="K42" s="58" t="s">
        <v>23</v>
      </c>
      <c r="L42" s="65" t="s">
        <v>480</v>
      </c>
      <c r="O42" s="15"/>
      <c r="P42" s="78"/>
      <c r="Q42" s="118"/>
      <c r="R42" s="76"/>
      <c r="S42" s="77"/>
      <c r="T42" s="15"/>
      <c r="U42" s="15"/>
      <c r="V42" s="15"/>
    </row>
    <row r="43" spans="2:23" x14ac:dyDescent="0.35">
      <c r="B43" s="92" t="s">
        <v>6</v>
      </c>
      <c r="C43" s="58" t="s">
        <v>23</v>
      </c>
      <c r="D43" s="49" t="s">
        <v>178</v>
      </c>
      <c r="E43" s="58"/>
      <c r="F43" s="57" t="s">
        <v>671</v>
      </c>
      <c r="G43" s="58"/>
      <c r="H43" s="57" t="s">
        <v>498</v>
      </c>
      <c r="I43" s="100"/>
      <c r="J43" s="57" t="s">
        <v>484</v>
      </c>
      <c r="K43" s="58" t="s">
        <v>23</v>
      </c>
      <c r="L43" s="65" t="s">
        <v>480</v>
      </c>
      <c r="O43" s="15"/>
      <c r="P43" s="78"/>
      <c r="Q43" s="118"/>
      <c r="R43" s="76"/>
      <c r="S43" s="77"/>
      <c r="T43" s="15"/>
      <c r="U43" s="15"/>
      <c r="V43" s="15"/>
    </row>
    <row r="44" spans="2:23" x14ac:dyDescent="0.35">
      <c r="B44" s="92" t="s">
        <v>7</v>
      </c>
      <c r="C44" s="58"/>
      <c r="D44" s="57" t="s">
        <v>494</v>
      </c>
      <c r="E44" s="58"/>
      <c r="F44" s="57" t="s">
        <v>830</v>
      </c>
      <c r="G44" s="58"/>
      <c r="H44" s="57" t="s">
        <v>498</v>
      </c>
      <c r="I44" s="100"/>
      <c r="J44" s="57" t="s">
        <v>484</v>
      </c>
      <c r="K44" s="53" t="s">
        <v>23</v>
      </c>
      <c r="L44" s="49" t="s">
        <v>178</v>
      </c>
      <c r="O44" s="15"/>
      <c r="P44" s="78"/>
      <c r="Q44" s="118"/>
      <c r="R44" s="76"/>
      <c r="S44" s="77"/>
      <c r="T44" s="15"/>
      <c r="U44" s="15"/>
      <c r="V44" s="15"/>
    </row>
    <row r="45" spans="2:23" x14ac:dyDescent="0.35">
      <c r="B45" s="92" t="s">
        <v>8</v>
      </c>
      <c r="C45" s="58"/>
      <c r="D45" s="57" t="s">
        <v>494</v>
      </c>
      <c r="E45" s="58"/>
      <c r="F45" s="57" t="s">
        <v>831</v>
      </c>
      <c r="G45" s="58"/>
      <c r="H45" s="57" t="s">
        <v>487</v>
      </c>
      <c r="I45" s="100"/>
      <c r="J45" s="57" t="s">
        <v>484</v>
      </c>
      <c r="K45" s="58"/>
      <c r="L45" s="59"/>
      <c r="O45" s="15"/>
      <c r="P45" s="78"/>
      <c r="Q45" s="118"/>
      <c r="R45" s="15"/>
      <c r="S45" s="15"/>
      <c r="T45" s="15"/>
      <c r="U45" s="15"/>
      <c r="V45" s="15"/>
    </row>
    <row r="46" spans="2:23" x14ac:dyDescent="0.35">
      <c r="B46" s="92" t="s">
        <v>9</v>
      </c>
      <c r="C46" s="58"/>
      <c r="D46" s="57" t="s">
        <v>492</v>
      </c>
      <c r="E46" s="58" t="s">
        <v>23</v>
      </c>
      <c r="F46" s="65" t="s">
        <v>176</v>
      </c>
      <c r="G46" s="58"/>
      <c r="H46" s="57" t="s">
        <v>665</v>
      </c>
      <c r="I46" s="100"/>
      <c r="J46" s="57" t="s">
        <v>489</v>
      </c>
      <c r="K46" s="58"/>
      <c r="L46" s="59"/>
      <c r="O46" s="15"/>
      <c r="P46" s="78"/>
      <c r="Q46" s="118"/>
      <c r="R46" s="15"/>
      <c r="S46" s="15"/>
      <c r="T46" s="15"/>
      <c r="U46" s="15"/>
      <c r="V46" s="15"/>
    </row>
    <row r="47" spans="2:23" x14ac:dyDescent="0.35">
      <c r="B47" s="92" t="s">
        <v>10</v>
      </c>
      <c r="C47" s="58"/>
      <c r="D47" s="57" t="s">
        <v>492</v>
      </c>
      <c r="E47" s="58" t="s">
        <v>23</v>
      </c>
      <c r="F47" s="65" t="s">
        <v>176</v>
      </c>
      <c r="G47" s="58"/>
      <c r="H47" s="57" t="s">
        <v>665</v>
      </c>
      <c r="I47" s="100"/>
      <c r="J47" s="57" t="s">
        <v>489</v>
      </c>
      <c r="K47" s="58"/>
      <c r="L47" s="59"/>
      <c r="W47" s="43"/>
    </row>
    <row r="48" spans="2:23" x14ac:dyDescent="0.35">
      <c r="B48" s="92" t="s">
        <v>11</v>
      </c>
      <c r="C48" s="96"/>
      <c r="D48" s="64"/>
      <c r="E48" s="96" t="s">
        <v>23</v>
      </c>
      <c r="F48" s="82" t="s">
        <v>176</v>
      </c>
      <c r="G48" s="96"/>
      <c r="H48" s="64" t="s">
        <v>486</v>
      </c>
      <c r="I48" s="101"/>
      <c r="J48" s="64" t="s">
        <v>489</v>
      </c>
      <c r="K48" s="96"/>
      <c r="L48" s="97"/>
      <c r="W48" s="76"/>
    </row>
    <row r="49" spans="2:44" x14ac:dyDescent="0.35">
      <c r="B49" s="98"/>
      <c r="C49" s="98"/>
      <c r="D49" s="98"/>
      <c r="E49" s="98"/>
      <c r="F49" s="98"/>
      <c r="G49" s="98"/>
      <c r="H49" s="98"/>
      <c r="I49" s="98"/>
      <c r="J49" s="98"/>
      <c r="K49" s="98"/>
      <c r="L49" s="98"/>
      <c r="N49" s="38"/>
      <c r="O49" s="60"/>
      <c r="P49" s="60"/>
      <c r="Q49" s="60"/>
      <c r="R49" s="60"/>
      <c r="S49" s="60"/>
      <c r="T49" s="60"/>
      <c r="U49" s="60"/>
      <c r="V49" s="60"/>
      <c r="W49" s="144"/>
      <c r="X49" s="60"/>
      <c r="Y49" s="145"/>
      <c r="Z49" s="60"/>
      <c r="AA49" s="60"/>
      <c r="AB49" s="60"/>
      <c r="AC49" s="60"/>
      <c r="AD49" s="60"/>
      <c r="AE49" s="60"/>
      <c r="AF49" s="60"/>
      <c r="AG49" s="60"/>
      <c r="AH49" s="145"/>
      <c r="AI49" s="60"/>
      <c r="AJ49" s="60"/>
      <c r="AK49" s="60"/>
      <c r="AL49" s="145"/>
      <c r="AM49" s="60"/>
      <c r="AN49" s="60"/>
      <c r="AO49" s="39"/>
      <c r="AQ49" s="40"/>
      <c r="AR49" s="40"/>
    </row>
    <row r="50" spans="2:44" x14ac:dyDescent="0.35">
      <c r="B50" s="116" t="s">
        <v>271</v>
      </c>
      <c r="C50" s="304" t="s">
        <v>119</v>
      </c>
      <c r="D50" s="305"/>
      <c r="E50" s="304" t="s">
        <v>120</v>
      </c>
      <c r="F50" s="305"/>
      <c r="G50" s="304" t="s">
        <v>121</v>
      </c>
      <c r="H50" s="305"/>
      <c r="I50" s="304" t="s">
        <v>122</v>
      </c>
      <c r="J50" s="305"/>
      <c r="K50" s="306" t="s">
        <v>123</v>
      </c>
      <c r="L50" s="305"/>
      <c r="N50" s="31"/>
      <c r="O50" s="70" t="s">
        <v>175</v>
      </c>
      <c r="P50" s="15"/>
      <c r="Q50" s="148" t="s">
        <v>331</v>
      </c>
      <c r="R50" s="70">
        <v>91</v>
      </c>
      <c r="S50" s="70" t="s">
        <v>62</v>
      </c>
      <c r="T50" s="15"/>
      <c r="U50" s="15"/>
      <c r="V50" s="15"/>
      <c r="W50" s="43"/>
      <c r="X50" s="15"/>
      <c r="Y50" s="42"/>
      <c r="Z50" s="15"/>
      <c r="AA50" s="15"/>
      <c r="AB50" s="15"/>
      <c r="AC50" s="15"/>
      <c r="AD50" s="15"/>
      <c r="AE50" s="15"/>
      <c r="AF50" s="15"/>
      <c r="AG50" s="15"/>
      <c r="AH50" s="42"/>
      <c r="AI50" s="15"/>
      <c r="AJ50" s="15"/>
      <c r="AK50" s="15"/>
      <c r="AL50" s="42"/>
      <c r="AM50" s="15"/>
      <c r="AN50" s="15"/>
      <c r="AO50" s="32"/>
    </row>
    <row r="51" spans="2:44" x14ac:dyDescent="0.35">
      <c r="B51" s="92" t="s">
        <v>13</v>
      </c>
      <c r="C51" s="93"/>
      <c r="D51" s="104"/>
      <c r="E51" s="93"/>
      <c r="F51" s="63"/>
      <c r="G51" s="93"/>
      <c r="H51" s="63"/>
      <c r="I51" s="93"/>
      <c r="J51" s="63"/>
      <c r="K51" s="93"/>
      <c r="L51" s="63"/>
      <c r="N51" s="31"/>
      <c r="O51" s="15"/>
      <c r="P51" s="15"/>
      <c r="Q51" s="15"/>
      <c r="R51" s="15"/>
      <c r="S51" s="15"/>
      <c r="T51" s="15"/>
      <c r="U51" s="15"/>
      <c r="V51" s="15"/>
      <c r="W51" s="149" t="s">
        <v>325</v>
      </c>
      <c r="X51" s="150"/>
      <c r="Y51" s="162"/>
      <c r="Z51" s="150"/>
      <c r="AA51" s="150"/>
      <c r="AB51" s="151"/>
      <c r="AC51" s="15"/>
      <c r="AD51" s="15"/>
      <c r="AE51" s="15"/>
      <c r="AF51" s="149" t="s">
        <v>332</v>
      </c>
      <c r="AG51" s="160"/>
      <c r="AH51" s="161"/>
      <c r="AI51" s="150"/>
      <c r="AJ51" s="150"/>
      <c r="AK51" s="150"/>
      <c r="AL51" s="162"/>
      <c r="AM51" s="150"/>
      <c r="AN51" s="151"/>
      <c r="AO51" s="32"/>
    </row>
    <row r="52" spans="2:44" x14ac:dyDescent="0.35">
      <c r="B52" s="92" t="s">
        <v>0</v>
      </c>
      <c r="C52" s="58"/>
      <c r="D52" s="57" t="s">
        <v>604</v>
      </c>
      <c r="E52" s="58" t="s">
        <v>16</v>
      </c>
      <c r="F52" s="65" t="s">
        <v>45</v>
      </c>
      <c r="G52" s="58"/>
      <c r="H52" s="57" t="s">
        <v>606</v>
      </c>
      <c r="I52" s="58"/>
      <c r="J52" s="57"/>
      <c r="K52" s="100" t="s">
        <v>23</v>
      </c>
      <c r="L52" s="49" t="s">
        <v>177</v>
      </c>
      <c r="N52" s="31"/>
      <c r="O52" s="15" t="s">
        <v>323</v>
      </c>
      <c r="P52" s="15"/>
      <c r="Q52" s="15" t="s">
        <v>479</v>
      </c>
      <c r="R52" s="15"/>
      <c r="S52" s="15"/>
      <c r="T52" s="15"/>
      <c r="U52" s="15"/>
      <c r="V52" s="15"/>
      <c r="W52" s="152" t="s">
        <v>326</v>
      </c>
      <c r="X52" s="15">
        <v>5</v>
      </c>
      <c r="Y52" s="42" t="s">
        <v>327</v>
      </c>
      <c r="Z52" s="15">
        <v>13</v>
      </c>
      <c r="AA52" s="15" t="s">
        <v>329</v>
      </c>
      <c r="AB52" s="153">
        <f>X52*Z52</f>
        <v>65</v>
      </c>
      <c r="AC52" s="15"/>
      <c r="AD52" s="15"/>
      <c r="AE52" s="15"/>
      <c r="AF52" s="152" t="s">
        <v>326</v>
      </c>
      <c r="AG52" s="15">
        <v>7</v>
      </c>
      <c r="AH52" s="42" t="s">
        <v>327</v>
      </c>
      <c r="AI52" s="15">
        <v>13</v>
      </c>
      <c r="AJ52" s="15" t="s">
        <v>334</v>
      </c>
      <c r="AK52" s="142" t="s">
        <v>333</v>
      </c>
      <c r="AL52" s="42">
        <v>1</v>
      </c>
      <c r="AM52" s="47" t="s">
        <v>335</v>
      </c>
      <c r="AN52" s="153">
        <f>AG52*AI52*AL52</f>
        <v>91</v>
      </c>
      <c r="AO52" s="32"/>
    </row>
    <row r="53" spans="2:44" x14ac:dyDescent="0.35">
      <c r="B53" s="92" t="s">
        <v>1</v>
      </c>
      <c r="C53" s="58"/>
      <c r="D53" s="57" t="s">
        <v>604</v>
      </c>
      <c r="E53" s="58" t="s">
        <v>16</v>
      </c>
      <c r="F53" s="65" t="s">
        <v>45</v>
      </c>
      <c r="G53" s="58"/>
      <c r="H53" s="57" t="s">
        <v>778</v>
      </c>
      <c r="I53" s="58" t="s">
        <v>56</v>
      </c>
      <c r="J53" s="184" t="s">
        <v>181</v>
      </c>
      <c r="K53" s="100" t="s">
        <v>23</v>
      </c>
      <c r="L53" s="49" t="s">
        <v>177</v>
      </c>
      <c r="N53" s="31"/>
      <c r="O53" s="15"/>
      <c r="P53" s="15"/>
      <c r="Q53" s="15"/>
      <c r="R53" s="15"/>
      <c r="S53" s="15"/>
      <c r="T53" s="15"/>
      <c r="U53" s="15"/>
      <c r="V53" s="15"/>
      <c r="W53" s="152" t="s">
        <v>330</v>
      </c>
      <c r="X53" s="15">
        <v>3</v>
      </c>
      <c r="Y53" s="42" t="s">
        <v>327</v>
      </c>
      <c r="Z53" s="15">
        <v>5</v>
      </c>
      <c r="AA53" s="15" t="s">
        <v>329</v>
      </c>
      <c r="AB53" s="153">
        <f>X53*Z53</f>
        <v>15</v>
      </c>
      <c r="AC53" s="15"/>
      <c r="AD53" s="15"/>
      <c r="AE53" s="15"/>
      <c r="AF53" s="152" t="s">
        <v>330</v>
      </c>
      <c r="AG53" s="15">
        <v>0</v>
      </c>
      <c r="AH53" s="42" t="s">
        <v>327</v>
      </c>
      <c r="AI53" s="15">
        <v>0</v>
      </c>
      <c r="AJ53" s="15" t="s">
        <v>328</v>
      </c>
      <c r="AK53" s="142" t="s">
        <v>333</v>
      </c>
      <c r="AL53" s="42">
        <v>0</v>
      </c>
      <c r="AM53" s="47" t="s">
        <v>335</v>
      </c>
      <c r="AN53" s="153">
        <f>AG53*AI53*AL53</f>
        <v>0</v>
      </c>
      <c r="AO53" s="32"/>
    </row>
    <row r="54" spans="2:44" x14ac:dyDescent="0.35">
      <c r="B54" s="92" t="s">
        <v>2</v>
      </c>
      <c r="C54" s="58"/>
      <c r="D54" s="57" t="s">
        <v>602</v>
      </c>
      <c r="E54" s="58" t="s">
        <v>23</v>
      </c>
      <c r="F54" s="49" t="s">
        <v>175</v>
      </c>
      <c r="G54" s="58" t="s">
        <v>56</v>
      </c>
      <c r="H54" s="184" t="s">
        <v>476</v>
      </c>
      <c r="I54" s="100" t="s">
        <v>23</v>
      </c>
      <c r="J54" s="65" t="s">
        <v>177</v>
      </c>
      <c r="K54" s="100" t="s">
        <v>23</v>
      </c>
      <c r="L54" s="49" t="s">
        <v>177</v>
      </c>
      <c r="N54" s="31"/>
      <c r="O54" s="15" t="s">
        <v>321</v>
      </c>
      <c r="P54" s="15"/>
      <c r="Q54" s="15" t="s">
        <v>482</v>
      </c>
      <c r="R54" s="15"/>
      <c r="S54" s="15"/>
      <c r="T54" s="15"/>
      <c r="U54" s="15"/>
      <c r="V54" s="15"/>
      <c r="W54" s="154" t="s">
        <v>336</v>
      </c>
      <c r="X54" s="15">
        <v>2</v>
      </c>
      <c r="Y54" s="42" t="s">
        <v>327</v>
      </c>
      <c r="Z54" s="15">
        <v>6</v>
      </c>
      <c r="AA54" s="15" t="s">
        <v>329</v>
      </c>
      <c r="AB54" s="153">
        <f t="shared" ref="AB54:AB55" si="0">X54*Z54</f>
        <v>12</v>
      </c>
      <c r="AC54" s="15"/>
      <c r="AD54" s="15"/>
      <c r="AE54" s="15"/>
      <c r="AF54" s="154" t="s">
        <v>336</v>
      </c>
      <c r="AG54" s="15">
        <v>0</v>
      </c>
      <c r="AH54" s="42" t="s">
        <v>327</v>
      </c>
      <c r="AI54" s="15">
        <v>0</v>
      </c>
      <c r="AJ54" s="15" t="s">
        <v>328</v>
      </c>
      <c r="AK54" s="142" t="s">
        <v>333</v>
      </c>
      <c r="AL54" s="42">
        <v>0</v>
      </c>
      <c r="AM54" s="47" t="s">
        <v>335</v>
      </c>
      <c r="AN54" s="153">
        <f>AG54*AI54*AL54</f>
        <v>0</v>
      </c>
      <c r="AO54" s="32"/>
    </row>
    <row r="55" spans="2:44" x14ac:dyDescent="0.35">
      <c r="B55" s="92" t="s">
        <v>3</v>
      </c>
      <c r="C55" s="58"/>
      <c r="D55" s="57" t="s">
        <v>605</v>
      </c>
      <c r="E55" s="30" t="s">
        <v>23</v>
      </c>
      <c r="F55" s="49" t="s">
        <v>175</v>
      </c>
      <c r="G55" s="58" t="s">
        <v>23</v>
      </c>
      <c r="H55" s="65" t="s">
        <v>176</v>
      </c>
      <c r="I55" s="100" t="s">
        <v>23</v>
      </c>
      <c r="J55" s="65" t="s">
        <v>177</v>
      </c>
      <c r="K55" s="58" t="s">
        <v>16</v>
      </c>
      <c r="L55" s="65" t="s">
        <v>45</v>
      </c>
      <c r="N55" s="31"/>
      <c r="O55" s="15"/>
      <c r="P55" s="15"/>
      <c r="Q55" s="43"/>
      <c r="R55" s="15"/>
      <c r="S55" s="15"/>
      <c r="T55" s="15"/>
      <c r="U55" s="15"/>
      <c r="V55" s="15"/>
      <c r="W55" s="154"/>
      <c r="X55" s="47">
        <v>0</v>
      </c>
      <c r="Y55" s="42" t="s">
        <v>327</v>
      </c>
      <c r="Z55" s="47">
        <v>0</v>
      </c>
      <c r="AA55" s="15"/>
      <c r="AB55" s="153">
        <f t="shared" si="0"/>
        <v>0</v>
      </c>
      <c r="AC55" s="15"/>
      <c r="AD55" s="15"/>
      <c r="AE55" s="15"/>
      <c r="AF55" s="154" t="s">
        <v>337</v>
      </c>
      <c r="AG55" s="15"/>
      <c r="AH55" s="42"/>
      <c r="AI55" s="15"/>
      <c r="AJ55" s="15"/>
      <c r="AK55" s="15"/>
      <c r="AL55" s="42"/>
      <c r="AM55" s="15"/>
      <c r="AN55" s="153">
        <v>0</v>
      </c>
      <c r="AO55" s="32"/>
    </row>
    <row r="56" spans="2:44" x14ac:dyDescent="0.35">
      <c r="B56" s="92" t="s">
        <v>4</v>
      </c>
      <c r="C56" s="58" t="s">
        <v>23</v>
      </c>
      <c r="D56" s="49" t="s">
        <v>178</v>
      </c>
      <c r="E56" s="30"/>
      <c r="F56" s="57" t="s">
        <v>666</v>
      </c>
      <c r="G56" s="58" t="s">
        <v>23</v>
      </c>
      <c r="H56" s="65" t="s">
        <v>176</v>
      </c>
      <c r="I56" s="58" t="s">
        <v>23</v>
      </c>
      <c r="J56" s="65" t="s">
        <v>175</v>
      </c>
      <c r="K56" s="58" t="s">
        <v>16</v>
      </c>
      <c r="L56" s="65" t="s">
        <v>45</v>
      </c>
      <c r="N56" s="31"/>
      <c r="O56" s="15"/>
      <c r="P56" s="15"/>
      <c r="Q56" s="15"/>
      <c r="R56" s="15"/>
      <c r="S56" s="15"/>
      <c r="T56" s="15"/>
      <c r="U56" s="15"/>
      <c r="V56" s="15"/>
      <c r="W56" s="155" t="s">
        <v>234</v>
      </c>
      <c r="X56" s="70"/>
      <c r="Y56" s="180"/>
      <c r="Z56" s="70"/>
      <c r="AA56" s="70"/>
      <c r="AB56" s="156">
        <f>SUM(AB52:AB55)</f>
        <v>92</v>
      </c>
      <c r="AC56" s="70"/>
      <c r="AD56" s="70"/>
      <c r="AE56" s="15"/>
      <c r="AF56" s="155" t="s">
        <v>234</v>
      </c>
      <c r="AG56" s="70"/>
      <c r="AH56" s="180"/>
      <c r="AI56" s="70"/>
      <c r="AJ56" s="70"/>
      <c r="AK56" s="70"/>
      <c r="AL56" s="180"/>
      <c r="AM56" s="70"/>
      <c r="AN56" s="156">
        <f>SUM(AN52:AN55)</f>
        <v>91</v>
      </c>
      <c r="AO56" s="32"/>
    </row>
    <row r="57" spans="2:44" x14ac:dyDescent="0.35">
      <c r="B57" s="92" t="s">
        <v>5</v>
      </c>
      <c r="C57" s="58" t="s">
        <v>23</v>
      </c>
      <c r="D57" s="49" t="s">
        <v>178</v>
      </c>
      <c r="E57" s="58"/>
      <c r="F57" s="57" t="s">
        <v>666</v>
      </c>
      <c r="G57" s="58" t="s">
        <v>23</v>
      </c>
      <c r="H57" s="65" t="s">
        <v>175</v>
      </c>
      <c r="I57" s="58" t="s">
        <v>23</v>
      </c>
      <c r="J57" s="65" t="s">
        <v>175</v>
      </c>
      <c r="K57" s="58"/>
      <c r="L57" s="65"/>
      <c r="N57" s="31"/>
      <c r="O57" s="15" t="s">
        <v>344</v>
      </c>
      <c r="P57" s="15"/>
      <c r="Q57" s="47" t="s">
        <v>481</v>
      </c>
      <c r="R57" s="15"/>
      <c r="S57" s="15"/>
      <c r="T57" s="15"/>
      <c r="U57" s="15"/>
      <c r="V57" s="15"/>
      <c r="W57" s="152"/>
      <c r="X57" s="15"/>
      <c r="Y57" s="42"/>
      <c r="Z57" s="15"/>
      <c r="AA57" s="15"/>
      <c r="AB57" s="153"/>
      <c r="AC57" s="15"/>
      <c r="AD57" s="15"/>
      <c r="AE57" s="15"/>
      <c r="AF57" s="163"/>
      <c r="AG57" s="15"/>
      <c r="AH57" s="42"/>
      <c r="AI57" s="15"/>
      <c r="AJ57" s="15"/>
      <c r="AK57" s="15"/>
      <c r="AL57" s="42"/>
      <c r="AM57" s="15"/>
      <c r="AN57" s="153"/>
      <c r="AO57" s="32"/>
      <c r="AP57" s="15"/>
    </row>
    <row r="58" spans="2:44" x14ac:dyDescent="0.35">
      <c r="B58" s="92" t="s">
        <v>6</v>
      </c>
      <c r="C58" s="58" t="s">
        <v>23</v>
      </c>
      <c r="D58" s="49" t="s">
        <v>178</v>
      </c>
      <c r="E58" s="58"/>
      <c r="F58" s="57" t="s">
        <v>672</v>
      </c>
      <c r="G58" s="58"/>
      <c r="H58" s="57" t="s">
        <v>500</v>
      </c>
      <c r="I58" s="100"/>
      <c r="J58" s="57" t="s">
        <v>484</v>
      </c>
      <c r="K58" s="58"/>
      <c r="L58" s="65"/>
      <c r="N58" s="31"/>
      <c r="O58" s="15"/>
      <c r="P58" s="15"/>
      <c r="Q58" s="15"/>
      <c r="R58" s="15"/>
      <c r="S58" s="15"/>
      <c r="T58" s="15"/>
      <c r="U58" s="15"/>
      <c r="V58" s="15"/>
      <c r="W58" s="157" t="s">
        <v>340</v>
      </c>
      <c r="X58" s="176"/>
      <c r="Y58" s="208"/>
      <c r="Z58" s="176"/>
      <c r="AA58" s="176"/>
      <c r="AB58" s="177">
        <f>R50-AB56</f>
        <v>-1</v>
      </c>
      <c r="AC58" s="15"/>
      <c r="AD58" s="15"/>
      <c r="AE58" s="15"/>
      <c r="AF58" s="164" t="s">
        <v>338</v>
      </c>
      <c r="AG58" s="15"/>
      <c r="AH58" s="42">
        <v>2</v>
      </c>
      <c r="AI58" s="15"/>
      <c r="AJ58" s="15"/>
      <c r="AK58" s="15"/>
      <c r="AL58" s="42"/>
      <c r="AM58" s="15"/>
      <c r="AN58" s="153"/>
      <c r="AO58" s="32"/>
      <c r="AP58" s="15"/>
    </row>
    <row r="59" spans="2:44" x14ac:dyDescent="0.35">
      <c r="B59" s="92" t="s">
        <v>7</v>
      </c>
      <c r="C59" s="58"/>
      <c r="D59" s="57" t="s">
        <v>494</v>
      </c>
      <c r="E59" s="58"/>
      <c r="F59" s="57" t="s">
        <v>830</v>
      </c>
      <c r="G59" s="58"/>
      <c r="H59" s="57" t="s">
        <v>500</v>
      </c>
      <c r="I59" s="100"/>
      <c r="J59" s="57" t="s">
        <v>484</v>
      </c>
      <c r="K59" s="53" t="s">
        <v>23</v>
      </c>
      <c r="L59" s="49" t="s">
        <v>178</v>
      </c>
      <c r="N59" s="31"/>
      <c r="O59" s="15"/>
      <c r="P59" s="15"/>
      <c r="Q59" s="15"/>
      <c r="R59" s="15"/>
      <c r="S59" s="15"/>
      <c r="T59" s="15"/>
      <c r="U59" s="15"/>
      <c r="V59" s="15"/>
      <c r="W59" s="43"/>
      <c r="X59" s="15"/>
      <c r="Y59" s="42"/>
      <c r="Z59" s="15"/>
      <c r="AA59" s="15"/>
      <c r="AB59" s="15"/>
      <c r="AC59" s="15"/>
      <c r="AD59" s="15"/>
      <c r="AE59" s="15"/>
      <c r="AF59" s="165" t="s">
        <v>339</v>
      </c>
      <c r="AG59" s="158"/>
      <c r="AH59" s="166">
        <f>AN56/AH58</f>
        <v>45.5</v>
      </c>
      <c r="AI59" s="158"/>
      <c r="AJ59" s="158"/>
      <c r="AK59" s="158"/>
      <c r="AL59" s="166"/>
      <c r="AM59" s="158"/>
      <c r="AN59" s="159"/>
      <c r="AO59" s="32"/>
      <c r="AP59" s="15"/>
    </row>
    <row r="60" spans="2:44" x14ac:dyDescent="0.35">
      <c r="B60" s="92" t="s">
        <v>8</v>
      </c>
      <c r="C60" s="58"/>
      <c r="D60" s="57" t="s">
        <v>494</v>
      </c>
      <c r="E60" s="58"/>
      <c r="F60" s="57" t="s">
        <v>832</v>
      </c>
      <c r="G60" s="58"/>
      <c r="H60" s="57" t="s">
        <v>487</v>
      </c>
      <c r="I60" s="100"/>
      <c r="J60" s="57" t="s">
        <v>484</v>
      </c>
      <c r="K60" s="58"/>
      <c r="L60" s="59"/>
      <c r="N60" s="33"/>
      <c r="O60" s="66"/>
      <c r="P60" s="66"/>
      <c r="Q60" s="66"/>
      <c r="R60" s="66"/>
      <c r="S60" s="66"/>
      <c r="T60" s="66"/>
      <c r="U60" s="66"/>
      <c r="V60" s="66"/>
      <c r="W60" s="146"/>
      <c r="X60" s="66"/>
      <c r="Y60" s="147"/>
      <c r="Z60" s="66"/>
      <c r="AA60" s="66"/>
      <c r="AB60" s="66"/>
      <c r="AC60" s="66"/>
      <c r="AD60" s="66"/>
      <c r="AE60" s="66"/>
      <c r="AF60" s="66"/>
      <c r="AG60" s="66"/>
      <c r="AH60" s="147"/>
      <c r="AI60" s="66"/>
      <c r="AJ60" s="66"/>
      <c r="AK60" s="66"/>
      <c r="AL60" s="147"/>
      <c r="AM60" s="66"/>
      <c r="AN60" s="66"/>
      <c r="AO60" s="34"/>
      <c r="AP60" s="15"/>
    </row>
    <row r="61" spans="2:44" x14ac:dyDescent="0.35">
      <c r="B61" s="92" t="s">
        <v>9</v>
      </c>
      <c r="C61" s="58"/>
      <c r="D61" s="57" t="s">
        <v>492</v>
      </c>
      <c r="E61" s="58" t="s">
        <v>23</v>
      </c>
      <c r="F61" s="65" t="s">
        <v>176</v>
      </c>
      <c r="G61" s="58"/>
      <c r="H61" s="57" t="s">
        <v>499</v>
      </c>
      <c r="I61" s="100"/>
      <c r="J61" s="57" t="s">
        <v>489</v>
      </c>
      <c r="K61" s="58"/>
      <c r="L61" s="59"/>
      <c r="AH61" s="143"/>
      <c r="AL61" s="143"/>
      <c r="AP61" s="15"/>
    </row>
    <row r="62" spans="2:44" x14ac:dyDescent="0.35">
      <c r="B62" s="92" t="s">
        <v>10</v>
      </c>
      <c r="C62" s="58"/>
      <c r="D62" s="57" t="s">
        <v>492</v>
      </c>
      <c r="E62" s="58" t="s">
        <v>23</v>
      </c>
      <c r="F62" s="65" t="s">
        <v>176</v>
      </c>
      <c r="G62" s="58"/>
      <c r="H62" s="57" t="s">
        <v>499</v>
      </c>
      <c r="I62" s="100"/>
      <c r="J62" s="57" t="s">
        <v>489</v>
      </c>
      <c r="K62" s="58"/>
      <c r="L62" s="59"/>
      <c r="AH62" s="143"/>
      <c r="AL62" s="143"/>
      <c r="AP62" s="15"/>
    </row>
    <row r="63" spans="2:44" x14ac:dyDescent="0.35">
      <c r="B63" s="92" t="s">
        <v>11</v>
      </c>
      <c r="C63" s="96"/>
      <c r="D63" s="64"/>
      <c r="E63" s="96" t="s">
        <v>23</v>
      </c>
      <c r="F63" s="82" t="s">
        <v>176</v>
      </c>
      <c r="G63" s="96"/>
      <c r="H63" s="64" t="s">
        <v>486</v>
      </c>
      <c r="I63" s="101"/>
      <c r="J63" s="64" t="s">
        <v>489</v>
      </c>
      <c r="K63" s="96"/>
      <c r="L63" s="97"/>
      <c r="N63" s="38"/>
      <c r="O63" s="60"/>
      <c r="P63" s="60"/>
      <c r="Q63" s="60"/>
      <c r="R63" s="60"/>
      <c r="S63" s="60"/>
      <c r="T63" s="60"/>
      <c r="U63" s="60"/>
      <c r="V63" s="60"/>
      <c r="W63" s="144"/>
      <c r="X63" s="60"/>
      <c r="Y63" s="145"/>
      <c r="Z63" s="60"/>
      <c r="AA63" s="60"/>
      <c r="AB63" s="60"/>
      <c r="AC63" s="60"/>
      <c r="AD63" s="60"/>
      <c r="AE63" s="60"/>
      <c r="AF63" s="60"/>
      <c r="AG63" s="60"/>
      <c r="AH63" s="145"/>
      <c r="AI63" s="60"/>
      <c r="AJ63" s="60"/>
      <c r="AK63" s="60"/>
      <c r="AL63" s="145"/>
      <c r="AM63" s="60"/>
      <c r="AN63" s="60"/>
      <c r="AO63" s="39"/>
      <c r="AP63" s="15"/>
      <c r="AR63" s="40"/>
    </row>
    <row r="64" spans="2:44" x14ac:dyDescent="0.35">
      <c r="B64" s="98"/>
      <c r="C64" s="98"/>
      <c r="D64" s="98"/>
      <c r="E64" s="98"/>
      <c r="F64" s="98"/>
      <c r="G64" s="98"/>
      <c r="H64" s="98"/>
      <c r="I64" s="98"/>
      <c r="J64" s="98"/>
      <c r="K64" s="98"/>
      <c r="L64" s="98"/>
      <c r="N64" s="31"/>
      <c r="O64" s="70" t="s">
        <v>176</v>
      </c>
      <c r="P64" s="15"/>
      <c r="Q64" s="148" t="s">
        <v>331</v>
      </c>
      <c r="R64" s="70">
        <v>85</v>
      </c>
      <c r="S64" s="70" t="s">
        <v>62</v>
      </c>
      <c r="T64" s="15"/>
      <c r="U64" s="15"/>
      <c r="V64" s="15"/>
      <c r="W64" s="43"/>
      <c r="X64" s="15"/>
      <c r="Y64" s="42"/>
      <c r="Z64" s="15"/>
      <c r="AA64" s="15"/>
      <c r="AB64" s="15"/>
      <c r="AC64" s="15"/>
      <c r="AD64" s="15"/>
      <c r="AE64" s="15"/>
      <c r="AF64" s="15"/>
      <c r="AG64" s="15"/>
      <c r="AH64" s="42"/>
      <c r="AI64" s="15"/>
      <c r="AJ64" s="15"/>
      <c r="AK64" s="15"/>
      <c r="AL64" s="42"/>
      <c r="AM64" s="15"/>
      <c r="AN64" s="15"/>
      <c r="AO64" s="32"/>
      <c r="AP64" s="15"/>
    </row>
    <row r="65" spans="2:44" x14ac:dyDescent="0.35">
      <c r="B65" s="116" t="s">
        <v>275</v>
      </c>
      <c r="C65" s="304" t="s">
        <v>124</v>
      </c>
      <c r="D65" s="305"/>
      <c r="E65" s="304" t="s">
        <v>125</v>
      </c>
      <c r="F65" s="305"/>
      <c r="G65" s="304" t="s">
        <v>126</v>
      </c>
      <c r="H65" s="305"/>
      <c r="I65" s="304" t="s">
        <v>127</v>
      </c>
      <c r="J65" s="305"/>
      <c r="K65" s="306" t="s">
        <v>128</v>
      </c>
      <c r="L65" s="305"/>
      <c r="N65" s="31"/>
      <c r="O65" s="15"/>
      <c r="P65" s="15"/>
      <c r="Q65" s="15"/>
      <c r="R65" s="15"/>
      <c r="S65" s="15"/>
      <c r="T65" s="15"/>
      <c r="U65" s="15"/>
      <c r="V65" s="15"/>
      <c r="W65" s="149" t="s">
        <v>325</v>
      </c>
      <c r="X65" s="150"/>
      <c r="Y65" s="162"/>
      <c r="Z65" s="150"/>
      <c r="AA65" s="150"/>
      <c r="AB65" s="151"/>
      <c r="AC65" s="15"/>
      <c r="AD65" s="15"/>
      <c r="AE65" s="15"/>
      <c r="AF65" s="149" t="s">
        <v>332</v>
      </c>
      <c r="AG65" s="160"/>
      <c r="AH65" s="161"/>
      <c r="AI65" s="150"/>
      <c r="AJ65" s="150"/>
      <c r="AK65" s="150"/>
      <c r="AL65" s="162"/>
      <c r="AM65" s="150"/>
      <c r="AN65" s="151"/>
      <c r="AO65" s="32"/>
      <c r="AP65" s="15"/>
    </row>
    <row r="66" spans="2:44" x14ac:dyDescent="0.35">
      <c r="B66" s="92" t="s">
        <v>13</v>
      </c>
      <c r="C66" s="93"/>
      <c r="D66" s="104"/>
      <c r="E66" s="93"/>
      <c r="F66" s="63"/>
      <c r="G66" s="93"/>
      <c r="H66" s="63"/>
      <c r="I66" s="93"/>
      <c r="J66" s="63"/>
      <c r="K66" s="93"/>
      <c r="L66" s="63"/>
      <c r="N66" s="31"/>
      <c r="O66" s="15" t="s">
        <v>323</v>
      </c>
      <c r="P66" s="15"/>
      <c r="Q66" s="15" t="s">
        <v>479</v>
      </c>
      <c r="R66" s="15"/>
      <c r="S66" s="15"/>
      <c r="T66" s="15"/>
      <c r="U66" s="15"/>
      <c r="V66" s="15"/>
      <c r="W66" s="152" t="s">
        <v>326</v>
      </c>
      <c r="X66" s="15">
        <v>5</v>
      </c>
      <c r="Y66" s="42" t="s">
        <v>327</v>
      </c>
      <c r="Z66" s="15">
        <v>13</v>
      </c>
      <c r="AA66" s="15" t="s">
        <v>329</v>
      </c>
      <c r="AB66" s="153">
        <f>X66*Z66</f>
        <v>65</v>
      </c>
      <c r="AC66" s="15"/>
      <c r="AD66" s="15"/>
      <c r="AE66" s="15"/>
      <c r="AF66" s="152" t="s">
        <v>326</v>
      </c>
      <c r="AG66" s="15">
        <v>5</v>
      </c>
      <c r="AH66" s="42" t="s">
        <v>327</v>
      </c>
      <c r="AI66" s="15">
        <v>13</v>
      </c>
      <c r="AJ66" s="15" t="s">
        <v>334</v>
      </c>
      <c r="AK66" s="142" t="s">
        <v>333</v>
      </c>
      <c r="AL66" s="42">
        <v>1</v>
      </c>
      <c r="AM66" s="47" t="s">
        <v>335</v>
      </c>
      <c r="AN66" s="153">
        <f>AG66*AI66*AL66</f>
        <v>65</v>
      </c>
      <c r="AO66" s="32"/>
      <c r="AP66" s="15"/>
    </row>
    <row r="67" spans="2:44" x14ac:dyDescent="0.35">
      <c r="B67" s="92" t="s">
        <v>0</v>
      </c>
      <c r="C67" s="58"/>
      <c r="D67" s="57" t="s">
        <v>604</v>
      </c>
      <c r="E67" s="58" t="s">
        <v>16</v>
      </c>
      <c r="F67" s="65" t="s">
        <v>45</v>
      </c>
      <c r="G67" s="58"/>
      <c r="H67" s="57" t="s">
        <v>606</v>
      </c>
      <c r="I67" s="58"/>
      <c r="J67" s="57"/>
      <c r="K67" s="100" t="s">
        <v>23</v>
      </c>
      <c r="L67" s="49" t="s">
        <v>177</v>
      </c>
      <c r="N67" s="31"/>
      <c r="O67" s="15"/>
      <c r="P67" s="15"/>
      <c r="Q67" s="15"/>
      <c r="R67" s="15"/>
      <c r="S67" s="15"/>
      <c r="T67" s="15"/>
      <c r="U67" s="15"/>
      <c r="V67" s="15"/>
      <c r="W67" s="152" t="s">
        <v>330</v>
      </c>
      <c r="X67" s="15">
        <v>2</v>
      </c>
      <c r="Y67" s="42" t="s">
        <v>327</v>
      </c>
      <c r="Z67" s="15">
        <v>10</v>
      </c>
      <c r="AA67" s="15" t="s">
        <v>329</v>
      </c>
      <c r="AB67" s="153">
        <f>X67*Z67</f>
        <v>20</v>
      </c>
      <c r="AC67" s="15"/>
      <c r="AD67" s="15"/>
      <c r="AE67" s="15"/>
      <c r="AF67" s="152" t="s">
        <v>330</v>
      </c>
      <c r="AG67" s="15">
        <v>2</v>
      </c>
      <c r="AH67" s="42" t="s">
        <v>327</v>
      </c>
      <c r="AI67" s="15">
        <v>10</v>
      </c>
      <c r="AJ67" s="15" t="s">
        <v>328</v>
      </c>
      <c r="AK67" s="142" t="s">
        <v>333</v>
      </c>
      <c r="AL67" s="42">
        <v>4</v>
      </c>
      <c r="AM67" s="47" t="s">
        <v>335</v>
      </c>
      <c r="AN67" s="153">
        <f>AG67*AI67*AL67</f>
        <v>80</v>
      </c>
      <c r="AO67" s="32"/>
      <c r="AP67" s="15"/>
    </row>
    <row r="68" spans="2:44" x14ac:dyDescent="0.35">
      <c r="B68" s="92" t="s">
        <v>1</v>
      </c>
      <c r="C68" s="58"/>
      <c r="D68" s="57" t="s">
        <v>604</v>
      </c>
      <c r="E68" s="58" t="s">
        <v>16</v>
      </c>
      <c r="F68" s="65" t="s">
        <v>45</v>
      </c>
      <c r="G68" s="58"/>
      <c r="H68" s="57" t="s">
        <v>778</v>
      </c>
      <c r="I68" s="58" t="s">
        <v>56</v>
      </c>
      <c r="J68" s="184" t="s">
        <v>181</v>
      </c>
      <c r="K68" s="100" t="s">
        <v>23</v>
      </c>
      <c r="L68" s="49" t="s">
        <v>177</v>
      </c>
      <c r="N68" s="31"/>
      <c r="O68" s="15" t="s">
        <v>321</v>
      </c>
      <c r="P68" s="15"/>
      <c r="Q68" s="15" t="s">
        <v>485</v>
      </c>
      <c r="R68" s="15"/>
      <c r="S68" s="15"/>
      <c r="T68" s="15"/>
      <c r="U68" s="15"/>
      <c r="V68" s="15"/>
      <c r="W68" s="154" t="s">
        <v>336</v>
      </c>
      <c r="X68" s="15"/>
      <c r="Y68" s="42"/>
      <c r="Z68" s="15"/>
      <c r="AA68" s="15"/>
      <c r="AB68" s="153">
        <v>0</v>
      </c>
      <c r="AC68" s="15"/>
      <c r="AD68" s="15"/>
      <c r="AE68" s="15"/>
      <c r="AF68" s="154" t="s">
        <v>336</v>
      </c>
      <c r="AG68" s="15"/>
      <c r="AH68" s="42"/>
      <c r="AI68" s="15"/>
      <c r="AJ68" s="15"/>
      <c r="AK68" s="15"/>
      <c r="AL68" s="42"/>
      <c r="AM68" s="15"/>
      <c r="AN68" s="153">
        <v>0</v>
      </c>
      <c r="AO68" s="32"/>
    </row>
    <row r="69" spans="2:44" x14ac:dyDescent="0.35">
      <c r="B69" s="92" t="s">
        <v>2</v>
      </c>
      <c r="C69" s="58"/>
      <c r="D69" s="57" t="s">
        <v>602</v>
      </c>
      <c r="E69" s="58" t="s">
        <v>23</v>
      </c>
      <c r="F69" s="49" t="s">
        <v>175</v>
      </c>
      <c r="G69" s="58" t="s">
        <v>56</v>
      </c>
      <c r="H69" s="184" t="s">
        <v>476</v>
      </c>
      <c r="I69" s="100" t="s">
        <v>23</v>
      </c>
      <c r="J69" s="65" t="s">
        <v>177</v>
      </c>
      <c r="K69" s="100" t="s">
        <v>23</v>
      </c>
      <c r="L69" s="49" t="s">
        <v>177</v>
      </c>
      <c r="N69" s="31"/>
      <c r="O69" s="15"/>
      <c r="P69" s="15"/>
      <c r="Q69" s="141" t="s">
        <v>491</v>
      </c>
      <c r="R69" s="15"/>
      <c r="S69" s="15"/>
      <c r="T69" s="15"/>
      <c r="U69" s="15"/>
      <c r="V69" s="15"/>
      <c r="W69" s="154" t="s">
        <v>337</v>
      </c>
      <c r="X69" s="15"/>
      <c r="Y69" s="42"/>
      <c r="Z69" s="15"/>
      <c r="AA69" s="15"/>
      <c r="AB69" s="153">
        <v>0</v>
      </c>
      <c r="AC69" s="15"/>
      <c r="AD69" s="15"/>
      <c r="AE69" s="15"/>
      <c r="AF69" s="154" t="s">
        <v>337</v>
      </c>
      <c r="AG69" s="15"/>
      <c r="AH69" s="42"/>
      <c r="AI69" s="15"/>
      <c r="AJ69" s="15"/>
      <c r="AK69" s="15"/>
      <c r="AL69" s="42"/>
      <c r="AM69" s="15"/>
      <c r="AN69" s="153">
        <v>0</v>
      </c>
      <c r="AO69" s="32"/>
    </row>
    <row r="70" spans="2:44" x14ac:dyDescent="0.35">
      <c r="B70" s="92" t="s">
        <v>3</v>
      </c>
      <c r="C70" s="58"/>
      <c r="D70" s="57" t="s">
        <v>605</v>
      </c>
      <c r="E70" s="30" t="s">
        <v>23</v>
      </c>
      <c r="F70" s="49" t="s">
        <v>175</v>
      </c>
      <c r="G70" s="58" t="s">
        <v>23</v>
      </c>
      <c r="H70" s="65" t="s">
        <v>176</v>
      </c>
      <c r="I70" s="100" t="s">
        <v>23</v>
      </c>
      <c r="J70" s="65" t="s">
        <v>177</v>
      </c>
      <c r="K70" s="58" t="s">
        <v>16</v>
      </c>
      <c r="L70" s="65" t="s">
        <v>45</v>
      </c>
      <c r="N70" s="31"/>
      <c r="O70" s="15"/>
      <c r="P70" s="15"/>
      <c r="Q70" s="15"/>
      <c r="R70" s="15"/>
      <c r="S70" s="15"/>
      <c r="T70" s="15"/>
      <c r="U70" s="15"/>
      <c r="V70" s="15"/>
      <c r="W70" s="155" t="s">
        <v>234</v>
      </c>
      <c r="X70" s="70"/>
      <c r="Y70" s="180"/>
      <c r="Z70" s="70"/>
      <c r="AA70" s="70"/>
      <c r="AB70" s="156">
        <f>SUM(AB66:AB69)</f>
        <v>85</v>
      </c>
      <c r="AC70" s="70"/>
      <c r="AD70" s="70"/>
      <c r="AE70" s="15"/>
      <c r="AF70" s="155" t="s">
        <v>234</v>
      </c>
      <c r="AG70" s="70"/>
      <c r="AH70" s="180"/>
      <c r="AI70" s="70"/>
      <c r="AJ70" s="70"/>
      <c r="AK70" s="70"/>
      <c r="AL70" s="180"/>
      <c r="AM70" s="70"/>
      <c r="AN70" s="156">
        <f>SUM(AN66:AN69)</f>
        <v>145</v>
      </c>
      <c r="AO70" s="32"/>
    </row>
    <row r="71" spans="2:44" x14ac:dyDescent="0.35">
      <c r="B71" s="92" t="s">
        <v>4</v>
      </c>
      <c r="C71" s="58" t="s">
        <v>23</v>
      </c>
      <c r="D71" s="49" t="s">
        <v>178</v>
      </c>
      <c r="E71" s="30"/>
      <c r="F71" s="57"/>
      <c r="G71" s="58" t="s">
        <v>23</v>
      </c>
      <c r="H71" s="65" t="s">
        <v>176</v>
      </c>
      <c r="I71" s="58" t="s">
        <v>23</v>
      </c>
      <c r="J71" s="65" t="s">
        <v>175</v>
      </c>
      <c r="K71" s="58" t="s">
        <v>16</v>
      </c>
      <c r="L71" s="65" t="s">
        <v>45</v>
      </c>
      <c r="N71" s="31"/>
      <c r="O71" s="15" t="s">
        <v>344</v>
      </c>
      <c r="P71" s="15"/>
      <c r="Q71" s="15"/>
      <c r="R71" s="15"/>
      <c r="S71" s="15"/>
      <c r="T71" s="15"/>
      <c r="U71" s="15"/>
      <c r="V71" s="15"/>
      <c r="W71" s="152"/>
      <c r="X71" s="15"/>
      <c r="Y71" s="42"/>
      <c r="Z71" s="15"/>
      <c r="AA71" s="15"/>
      <c r="AB71" s="153"/>
      <c r="AC71" s="15"/>
      <c r="AD71" s="15"/>
      <c r="AE71" s="15"/>
      <c r="AF71" s="163"/>
      <c r="AG71" s="15"/>
      <c r="AH71" s="42"/>
      <c r="AI71" s="15"/>
      <c r="AJ71" s="15"/>
      <c r="AK71" s="15"/>
      <c r="AL71" s="42"/>
      <c r="AM71" s="15"/>
      <c r="AN71" s="153"/>
      <c r="AO71" s="32"/>
    </row>
    <row r="72" spans="2:44" x14ac:dyDescent="0.35">
      <c r="B72" s="92" t="s">
        <v>5</v>
      </c>
      <c r="C72" s="58" t="s">
        <v>23</v>
      </c>
      <c r="D72" s="49" t="s">
        <v>178</v>
      </c>
      <c r="E72" s="58"/>
      <c r="F72" s="57"/>
      <c r="G72" s="58" t="s">
        <v>23</v>
      </c>
      <c r="H72" s="65" t="s">
        <v>175</v>
      </c>
      <c r="I72" s="58" t="s">
        <v>23</v>
      </c>
      <c r="J72" s="65" t="s">
        <v>175</v>
      </c>
      <c r="K72" s="58" t="s">
        <v>23</v>
      </c>
      <c r="L72" s="65" t="s">
        <v>480</v>
      </c>
      <c r="N72" s="31"/>
      <c r="O72" s="15"/>
      <c r="P72" s="15"/>
      <c r="Q72" s="15"/>
      <c r="R72" s="15"/>
      <c r="S72" s="15"/>
      <c r="T72" s="15"/>
      <c r="U72" s="15"/>
      <c r="V72" s="15"/>
      <c r="W72" s="157" t="s">
        <v>340</v>
      </c>
      <c r="X72" s="158"/>
      <c r="Y72" s="166"/>
      <c r="Z72" s="158"/>
      <c r="AA72" s="158"/>
      <c r="AB72" s="159">
        <f>R64-AB70</f>
        <v>0</v>
      </c>
      <c r="AC72" s="15"/>
      <c r="AD72" s="15"/>
      <c r="AE72" s="15"/>
      <c r="AF72" s="164" t="s">
        <v>338</v>
      </c>
      <c r="AG72" s="15"/>
      <c r="AH72" s="42">
        <v>2</v>
      </c>
      <c r="AI72" s="15"/>
      <c r="AJ72" s="15"/>
      <c r="AK72" s="15"/>
      <c r="AL72" s="42"/>
      <c r="AM72" s="15"/>
      <c r="AN72" s="153"/>
      <c r="AO72" s="32"/>
    </row>
    <row r="73" spans="2:44" x14ac:dyDescent="0.35">
      <c r="B73" s="92" t="s">
        <v>6</v>
      </c>
      <c r="C73" s="58" t="s">
        <v>23</v>
      </c>
      <c r="D73" s="49" t="s">
        <v>178</v>
      </c>
      <c r="E73" s="58"/>
      <c r="F73" s="57"/>
      <c r="G73" s="58"/>
      <c r="H73" s="57" t="s">
        <v>779</v>
      </c>
      <c r="I73" s="100"/>
      <c r="J73" s="57"/>
      <c r="K73" s="58" t="s">
        <v>23</v>
      </c>
      <c r="L73" s="65" t="s">
        <v>480</v>
      </c>
      <c r="N73" s="31"/>
      <c r="O73" s="15" t="s">
        <v>348</v>
      </c>
      <c r="P73" s="15"/>
      <c r="Q73" s="15"/>
      <c r="R73" s="15"/>
      <c r="S73" s="15"/>
      <c r="T73" s="15"/>
      <c r="U73" s="15"/>
      <c r="V73" s="15"/>
      <c r="W73" s="43"/>
      <c r="X73" s="15"/>
      <c r="Y73" s="42"/>
      <c r="Z73" s="15"/>
      <c r="AA73" s="15"/>
      <c r="AB73" s="15"/>
      <c r="AC73" s="15"/>
      <c r="AD73" s="15"/>
      <c r="AE73" s="15"/>
      <c r="AF73" s="165" t="s">
        <v>339</v>
      </c>
      <c r="AG73" s="158"/>
      <c r="AH73" s="166">
        <f>AN70/AH72</f>
        <v>72.5</v>
      </c>
      <c r="AI73" s="158"/>
      <c r="AJ73" s="158"/>
      <c r="AK73" s="158"/>
      <c r="AL73" s="166"/>
      <c r="AM73" s="158"/>
      <c r="AN73" s="159"/>
      <c r="AO73" s="32"/>
    </row>
    <row r="74" spans="2:44" x14ac:dyDescent="0.35">
      <c r="B74" s="92" t="s">
        <v>7</v>
      </c>
      <c r="C74" s="58"/>
      <c r="D74" s="57" t="s">
        <v>494</v>
      </c>
      <c r="E74" s="58"/>
      <c r="F74" s="57"/>
      <c r="G74" s="58"/>
      <c r="H74" s="57" t="s">
        <v>779</v>
      </c>
      <c r="I74" s="100"/>
      <c r="J74" s="57"/>
      <c r="K74" s="30"/>
      <c r="L74" s="49"/>
      <c r="N74" s="33"/>
      <c r="O74" s="66"/>
      <c r="P74" s="66"/>
      <c r="Q74" s="66"/>
      <c r="R74" s="66"/>
      <c r="S74" s="66"/>
      <c r="T74" s="66"/>
      <c r="U74" s="66"/>
      <c r="V74" s="66"/>
      <c r="W74" s="146"/>
      <c r="X74" s="66"/>
      <c r="Y74" s="147"/>
      <c r="Z74" s="66"/>
      <c r="AA74" s="66"/>
      <c r="AB74" s="66"/>
      <c r="AC74" s="66"/>
      <c r="AD74" s="66"/>
      <c r="AE74" s="66"/>
      <c r="AF74" s="66"/>
      <c r="AG74" s="66"/>
      <c r="AH74" s="147"/>
      <c r="AI74" s="66"/>
      <c r="AJ74" s="66"/>
      <c r="AK74" s="66"/>
      <c r="AL74" s="147"/>
      <c r="AM74" s="66"/>
      <c r="AN74" s="66"/>
      <c r="AO74" s="34"/>
    </row>
    <row r="75" spans="2:44" x14ac:dyDescent="0.35">
      <c r="B75" s="92" t="s">
        <v>8</v>
      </c>
      <c r="C75" s="58"/>
      <c r="D75" s="57" t="s">
        <v>494</v>
      </c>
      <c r="E75" s="58"/>
      <c r="F75" s="57"/>
      <c r="G75" s="58"/>
      <c r="H75" s="57"/>
      <c r="I75" s="100"/>
      <c r="J75" s="57"/>
      <c r="K75" s="58"/>
      <c r="L75" s="59"/>
      <c r="AH75" s="143"/>
      <c r="AL75" s="143"/>
    </row>
    <row r="76" spans="2:44" x14ac:dyDescent="0.35">
      <c r="B76" s="92" t="s">
        <v>9</v>
      </c>
      <c r="C76" s="58"/>
      <c r="D76" s="57" t="s">
        <v>492</v>
      </c>
      <c r="E76" s="58" t="s">
        <v>23</v>
      </c>
      <c r="F76" s="65" t="s">
        <v>176</v>
      </c>
      <c r="G76" s="58"/>
      <c r="H76" s="57" t="s">
        <v>780</v>
      </c>
      <c r="I76" s="100"/>
      <c r="J76" s="59"/>
      <c r="K76" s="58"/>
      <c r="L76" s="59"/>
      <c r="AH76" s="143"/>
      <c r="AL76" s="143"/>
    </row>
    <row r="77" spans="2:44" x14ac:dyDescent="0.35">
      <c r="B77" s="92" t="s">
        <v>10</v>
      </c>
      <c r="C77" s="58"/>
      <c r="D77" s="57" t="s">
        <v>492</v>
      </c>
      <c r="E77" s="58" t="s">
        <v>23</v>
      </c>
      <c r="F77" s="65" t="s">
        <v>176</v>
      </c>
      <c r="G77" s="58"/>
      <c r="H77" s="57" t="s">
        <v>780</v>
      </c>
      <c r="I77" s="100"/>
      <c r="J77" s="59"/>
      <c r="K77" s="58"/>
      <c r="L77" s="59"/>
      <c r="N77" s="38"/>
      <c r="O77" s="60"/>
      <c r="P77" s="60"/>
      <c r="Q77" s="60"/>
      <c r="R77" s="60"/>
      <c r="S77" s="60"/>
      <c r="T77" s="60"/>
      <c r="U77" s="60"/>
      <c r="V77" s="60"/>
      <c r="W77" s="144"/>
      <c r="X77" s="60"/>
      <c r="Y77" s="145"/>
      <c r="Z77" s="60"/>
      <c r="AA77" s="60"/>
      <c r="AB77" s="60"/>
      <c r="AC77" s="60"/>
      <c r="AD77" s="60"/>
      <c r="AE77" s="60"/>
      <c r="AF77" s="60"/>
      <c r="AG77" s="60"/>
      <c r="AH77" s="145"/>
      <c r="AI77" s="60"/>
      <c r="AJ77" s="60"/>
      <c r="AK77" s="60"/>
      <c r="AL77" s="145"/>
      <c r="AM77" s="60"/>
      <c r="AN77" s="60"/>
      <c r="AO77" s="39"/>
      <c r="AR77" s="40"/>
    </row>
    <row r="78" spans="2:44" x14ac:dyDescent="0.35">
      <c r="B78" s="92" t="s">
        <v>11</v>
      </c>
      <c r="C78" s="96"/>
      <c r="D78" s="64"/>
      <c r="E78" s="96" t="s">
        <v>23</v>
      </c>
      <c r="F78" s="82" t="s">
        <v>176</v>
      </c>
      <c r="G78" s="96"/>
      <c r="H78" s="64"/>
      <c r="I78" s="101"/>
      <c r="J78" s="97"/>
      <c r="K78" s="96"/>
      <c r="L78" s="97"/>
      <c r="N78" s="31"/>
      <c r="O78" s="70" t="s">
        <v>509</v>
      </c>
      <c r="P78" s="15"/>
      <c r="Q78" s="148" t="s">
        <v>331</v>
      </c>
      <c r="R78" s="70">
        <v>78</v>
      </c>
      <c r="S78" s="70" t="s">
        <v>62</v>
      </c>
      <c r="T78" s="15"/>
      <c r="U78" s="15"/>
      <c r="V78" s="15"/>
      <c r="W78" s="43"/>
      <c r="X78" s="15"/>
      <c r="Y78" s="42"/>
      <c r="Z78" s="15"/>
      <c r="AA78" s="15"/>
      <c r="AB78" s="15"/>
      <c r="AC78" s="15"/>
      <c r="AD78" s="15"/>
      <c r="AE78" s="15"/>
      <c r="AF78" s="15"/>
      <c r="AG78" s="15"/>
      <c r="AH78" s="42"/>
      <c r="AI78" s="15"/>
      <c r="AJ78" s="15"/>
      <c r="AK78" s="15"/>
      <c r="AL78" s="42"/>
      <c r="AM78" s="15"/>
      <c r="AN78" s="15"/>
      <c r="AO78" s="32"/>
    </row>
    <row r="79" spans="2:44" x14ac:dyDescent="0.35">
      <c r="B79" s="98"/>
      <c r="C79" s="98"/>
      <c r="D79" s="98"/>
      <c r="E79" s="98"/>
      <c r="F79" s="98"/>
      <c r="G79" s="98"/>
      <c r="H79" s="98"/>
      <c r="I79" s="98"/>
      <c r="J79" s="98"/>
      <c r="K79" s="98"/>
      <c r="L79" s="98"/>
      <c r="N79" s="31"/>
      <c r="O79" s="15"/>
      <c r="P79" s="15"/>
      <c r="Q79" s="15"/>
      <c r="R79" s="15"/>
      <c r="S79" s="15"/>
      <c r="T79" s="15"/>
      <c r="U79" s="15"/>
      <c r="V79" s="15"/>
      <c r="W79" s="149" t="s">
        <v>325</v>
      </c>
      <c r="X79" s="150"/>
      <c r="Y79" s="162"/>
      <c r="Z79" s="150"/>
      <c r="AA79" s="150"/>
      <c r="AB79" s="151"/>
      <c r="AC79" s="15"/>
      <c r="AD79" s="15"/>
      <c r="AE79" s="15"/>
      <c r="AF79" s="149" t="s">
        <v>332</v>
      </c>
      <c r="AG79" s="160"/>
      <c r="AH79" s="161"/>
      <c r="AI79" s="150"/>
      <c r="AJ79" s="150"/>
      <c r="AK79" s="150"/>
      <c r="AL79" s="162"/>
      <c r="AM79" s="150"/>
      <c r="AN79" s="151"/>
      <c r="AO79" s="32"/>
    </row>
    <row r="80" spans="2:44" x14ac:dyDescent="0.35">
      <c r="B80" s="116" t="s">
        <v>277</v>
      </c>
      <c r="C80" s="304" t="s">
        <v>129</v>
      </c>
      <c r="D80" s="305"/>
      <c r="E80" s="304" t="s">
        <v>130</v>
      </c>
      <c r="F80" s="305"/>
      <c r="G80" s="304" t="s">
        <v>131</v>
      </c>
      <c r="H80" s="305"/>
      <c r="I80" s="304" t="s">
        <v>132</v>
      </c>
      <c r="J80" s="305"/>
      <c r="K80" s="306" t="s">
        <v>133</v>
      </c>
      <c r="L80" s="305"/>
      <c r="N80" s="31"/>
      <c r="O80" s="15" t="s">
        <v>323</v>
      </c>
      <c r="P80" s="15"/>
      <c r="Q80" s="15" t="s">
        <v>341</v>
      </c>
      <c r="R80" s="15"/>
      <c r="S80" s="15"/>
      <c r="T80" s="15"/>
      <c r="U80" s="15"/>
      <c r="V80" s="15"/>
      <c r="W80" s="152" t="s">
        <v>326</v>
      </c>
      <c r="X80" s="15">
        <v>5</v>
      </c>
      <c r="Y80" s="42" t="s">
        <v>327</v>
      </c>
      <c r="Z80" s="15">
        <v>13</v>
      </c>
      <c r="AA80" s="15" t="s">
        <v>329</v>
      </c>
      <c r="AB80" s="153">
        <f>X80*Z80</f>
        <v>65</v>
      </c>
      <c r="AC80" s="15"/>
      <c r="AD80" s="15"/>
      <c r="AE80" s="15"/>
      <c r="AF80" s="152" t="s">
        <v>326</v>
      </c>
      <c r="AG80" s="15">
        <v>5</v>
      </c>
      <c r="AH80" s="42" t="s">
        <v>327</v>
      </c>
      <c r="AI80" s="15">
        <v>13</v>
      </c>
      <c r="AJ80" s="15" t="s">
        <v>334</v>
      </c>
      <c r="AK80" s="142" t="s">
        <v>333</v>
      </c>
      <c r="AL80" s="42">
        <v>1</v>
      </c>
      <c r="AM80" s="47" t="s">
        <v>335</v>
      </c>
      <c r="AN80" s="153">
        <f>AG80*AI80*AL80</f>
        <v>65</v>
      </c>
      <c r="AO80" s="32"/>
    </row>
    <row r="81" spans="2:47" x14ac:dyDescent="0.35">
      <c r="B81" s="92" t="s">
        <v>13</v>
      </c>
      <c r="C81" s="93"/>
      <c r="D81" s="104"/>
      <c r="E81" s="93"/>
      <c r="F81" s="63"/>
      <c r="G81" s="93"/>
      <c r="H81" s="63"/>
      <c r="I81" s="93"/>
      <c r="J81" s="63"/>
      <c r="K81" s="93"/>
      <c r="L81" s="63"/>
      <c r="N81" s="31"/>
      <c r="O81" s="15"/>
      <c r="P81" s="15"/>
      <c r="Q81" s="15"/>
      <c r="R81" s="15"/>
      <c r="S81" s="15"/>
      <c r="T81" s="15"/>
      <c r="U81" s="15"/>
      <c r="V81" s="15"/>
      <c r="W81" s="152" t="s">
        <v>330</v>
      </c>
      <c r="X81" s="15">
        <v>1</v>
      </c>
      <c r="Y81" s="42" t="s">
        <v>327</v>
      </c>
      <c r="Z81" s="15">
        <v>13</v>
      </c>
      <c r="AA81" s="15" t="s">
        <v>329</v>
      </c>
      <c r="AB81" s="153">
        <f>X81*Z81</f>
        <v>13</v>
      </c>
      <c r="AC81" s="15"/>
      <c r="AD81" s="15"/>
      <c r="AE81" s="15"/>
      <c r="AF81" s="152" t="s">
        <v>330</v>
      </c>
      <c r="AG81" s="15">
        <v>1</v>
      </c>
      <c r="AH81" s="42" t="s">
        <v>327</v>
      </c>
      <c r="AI81" s="15">
        <v>13</v>
      </c>
      <c r="AJ81" s="15" t="s">
        <v>328</v>
      </c>
      <c r="AK81" s="142" t="s">
        <v>333</v>
      </c>
      <c r="AL81" s="42">
        <v>4</v>
      </c>
      <c r="AM81" s="47" t="s">
        <v>335</v>
      </c>
      <c r="AN81" s="153">
        <f>AG81*AI81*AL81</f>
        <v>52</v>
      </c>
      <c r="AO81" s="32"/>
    </row>
    <row r="82" spans="2:47" x14ac:dyDescent="0.35">
      <c r="B82" s="92" t="s">
        <v>0</v>
      </c>
      <c r="C82" s="58"/>
      <c r="D82" s="57" t="s">
        <v>604</v>
      </c>
      <c r="E82" s="58" t="s">
        <v>16</v>
      </c>
      <c r="F82" s="65" t="s">
        <v>45</v>
      </c>
      <c r="G82" s="58"/>
      <c r="H82" s="57" t="s">
        <v>606</v>
      </c>
      <c r="I82" s="58"/>
      <c r="J82" s="57"/>
      <c r="K82" s="100" t="s">
        <v>23</v>
      </c>
      <c r="L82" s="49" t="s">
        <v>177</v>
      </c>
      <c r="N82" s="31"/>
      <c r="O82" s="15" t="s">
        <v>321</v>
      </c>
      <c r="P82" s="15"/>
      <c r="Q82" s="47" t="s">
        <v>608</v>
      </c>
      <c r="R82" s="15"/>
      <c r="S82" s="15"/>
      <c r="T82" s="15"/>
      <c r="U82" s="15"/>
      <c r="V82" s="15"/>
      <c r="W82" s="154" t="s">
        <v>336</v>
      </c>
      <c r="X82" s="15"/>
      <c r="Y82" s="42"/>
      <c r="Z82" s="15"/>
      <c r="AA82" s="15"/>
      <c r="AB82" s="153">
        <v>0</v>
      </c>
      <c r="AC82" s="15"/>
      <c r="AD82" s="15"/>
      <c r="AE82" s="15"/>
      <c r="AF82" s="154" t="s">
        <v>336</v>
      </c>
      <c r="AG82" s="15"/>
      <c r="AH82" s="42"/>
      <c r="AI82" s="15"/>
      <c r="AJ82" s="15"/>
      <c r="AK82" s="15"/>
      <c r="AL82" s="42"/>
      <c r="AM82" s="15"/>
      <c r="AN82" s="153">
        <v>0</v>
      </c>
      <c r="AO82" s="32"/>
    </row>
    <row r="83" spans="2:47" x14ac:dyDescent="0.35">
      <c r="B83" s="92" t="s">
        <v>1</v>
      </c>
      <c r="C83" s="58"/>
      <c r="D83" s="57" t="s">
        <v>604</v>
      </c>
      <c r="E83" s="58" t="s">
        <v>16</v>
      </c>
      <c r="F83" s="65" t="s">
        <v>45</v>
      </c>
      <c r="G83" s="58"/>
      <c r="H83" s="57" t="s">
        <v>778</v>
      </c>
      <c r="I83" s="58" t="s">
        <v>56</v>
      </c>
      <c r="J83" s="184" t="s">
        <v>181</v>
      </c>
      <c r="K83" s="100" t="s">
        <v>23</v>
      </c>
      <c r="L83" s="49" t="s">
        <v>177</v>
      </c>
      <c r="N83" s="31"/>
      <c r="O83" s="15"/>
      <c r="P83" s="15"/>
      <c r="Q83" s="141" t="s">
        <v>775</v>
      </c>
      <c r="R83" s="15"/>
      <c r="S83" s="15"/>
      <c r="T83" s="15"/>
      <c r="U83" s="15"/>
      <c r="V83" s="15"/>
      <c r="W83" s="154" t="s">
        <v>337</v>
      </c>
      <c r="X83" s="15"/>
      <c r="Y83" s="42"/>
      <c r="Z83" s="15"/>
      <c r="AA83" s="15"/>
      <c r="AB83" s="153">
        <v>0</v>
      </c>
      <c r="AC83" s="15"/>
      <c r="AD83" s="15"/>
      <c r="AE83" s="15"/>
      <c r="AF83" s="154" t="s">
        <v>337</v>
      </c>
      <c r="AG83" s="15"/>
      <c r="AH83" s="42"/>
      <c r="AI83" s="15"/>
      <c r="AJ83" s="15"/>
      <c r="AK83" s="15"/>
      <c r="AL83" s="42"/>
      <c r="AM83" s="15"/>
      <c r="AN83" s="153">
        <v>0</v>
      </c>
      <c r="AO83" s="32"/>
    </row>
    <row r="84" spans="2:47" x14ac:dyDescent="0.35">
      <c r="B84" s="92" t="s">
        <v>2</v>
      </c>
      <c r="C84" s="58"/>
      <c r="D84" s="57" t="s">
        <v>602</v>
      </c>
      <c r="E84" s="58" t="s">
        <v>23</v>
      </c>
      <c r="F84" s="49" t="s">
        <v>175</v>
      </c>
      <c r="G84" s="58" t="s">
        <v>56</v>
      </c>
      <c r="H84" s="184" t="s">
        <v>476</v>
      </c>
      <c r="I84" s="100" t="s">
        <v>23</v>
      </c>
      <c r="J84" s="65" t="s">
        <v>177</v>
      </c>
      <c r="K84" s="100" t="s">
        <v>23</v>
      </c>
      <c r="L84" s="49" t="s">
        <v>177</v>
      </c>
      <c r="N84" s="31"/>
      <c r="O84" s="15"/>
      <c r="P84" s="15"/>
      <c r="Q84" s="15" t="s">
        <v>776</v>
      </c>
      <c r="R84" s="15"/>
      <c r="S84" s="15"/>
      <c r="T84" s="15"/>
      <c r="U84" s="15"/>
      <c r="V84" s="15"/>
      <c r="W84" s="155" t="s">
        <v>234</v>
      </c>
      <c r="X84" s="70"/>
      <c r="Y84" s="180"/>
      <c r="Z84" s="70"/>
      <c r="AA84" s="70"/>
      <c r="AB84" s="156">
        <f>SUM(AB80:AB83)</f>
        <v>78</v>
      </c>
      <c r="AC84" s="70"/>
      <c r="AD84" s="70"/>
      <c r="AE84" s="15"/>
      <c r="AF84" s="155" t="s">
        <v>234</v>
      </c>
      <c r="AG84" s="70"/>
      <c r="AH84" s="180"/>
      <c r="AI84" s="70"/>
      <c r="AJ84" s="70"/>
      <c r="AK84" s="70"/>
      <c r="AL84" s="180"/>
      <c r="AM84" s="70"/>
      <c r="AN84" s="156">
        <f>SUM(AN80:AN83)</f>
        <v>117</v>
      </c>
      <c r="AO84" s="32"/>
    </row>
    <row r="85" spans="2:47" x14ac:dyDescent="0.35">
      <c r="B85" s="92" t="s">
        <v>3</v>
      </c>
      <c r="C85" s="58"/>
      <c r="D85" s="57" t="s">
        <v>605</v>
      </c>
      <c r="E85" s="30" t="s">
        <v>23</v>
      </c>
      <c r="F85" s="49" t="s">
        <v>175</v>
      </c>
      <c r="G85" s="58" t="s">
        <v>23</v>
      </c>
      <c r="H85" s="65" t="s">
        <v>176</v>
      </c>
      <c r="I85" s="100" t="s">
        <v>23</v>
      </c>
      <c r="J85" s="65" t="s">
        <v>177</v>
      </c>
      <c r="K85" s="58" t="s">
        <v>16</v>
      </c>
      <c r="L85" s="65" t="s">
        <v>45</v>
      </c>
      <c r="N85" s="31"/>
      <c r="O85" s="15" t="s">
        <v>344</v>
      </c>
      <c r="P85" s="15"/>
      <c r="Q85" s="15"/>
      <c r="R85" s="15"/>
      <c r="S85" s="15"/>
      <c r="T85" s="15"/>
      <c r="U85" s="15"/>
      <c r="V85" s="15"/>
      <c r="W85" s="152"/>
      <c r="X85" s="15"/>
      <c r="Y85" s="42"/>
      <c r="Z85" s="15"/>
      <c r="AA85" s="15"/>
      <c r="AB85" s="153"/>
      <c r="AC85" s="15"/>
      <c r="AD85" s="15"/>
      <c r="AE85" s="15"/>
      <c r="AF85" s="163"/>
      <c r="AG85" s="15"/>
      <c r="AH85" s="42"/>
      <c r="AI85" s="15"/>
      <c r="AJ85" s="15"/>
      <c r="AK85" s="15"/>
      <c r="AL85" s="42"/>
      <c r="AM85" s="15"/>
      <c r="AN85" s="153"/>
      <c r="AO85" s="32"/>
    </row>
    <row r="86" spans="2:47" x14ac:dyDescent="0.35">
      <c r="B86" s="92" t="s">
        <v>4</v>
      </c>
      <c r="C86" s="58" t="s">
        <v>23</v>
      </c>
      <c r="D86" s="49" t="s">
        <v>178</v>
      </c>
      <c r="E86" s="30"/>
      <c r="F86" s="57" t="s">
        <v>483</v>
      </c>
      <c r="G86" s="58" t="s">
        <v>23</v>
      </c>
      <c r="H86" s="65" t="s">
        <v>176</v>
      </c>
      <c r="I86" s="58" t="s">
        <v>23</v>
      </c>
      <c r="J86" s="65" t="s">
        <v>175</v>
      </c>
      <c r="K86" s="58" t="s">
        <v>16</v>
      </c>
      <c r="L86" s="65" t="s">
        <v>45</v>
      </c>
      <c r="N86" s="31"/>
      <c r="O86" s="15"/>
      <c r="P86" s="15"/>
      <c r="Q86" s="15"/>
      <c r="R86" s="15"/>
      <c r="S86" s="15"/>
      <c r="T86" s="15"/>
      <c r="U86" s="15"/>
      <c r="V86" s="15"/>
      <c r="W86" s="157" t="s">
        <v>340</v>
      </c>
      <c r="X86" s="158"/>
      <c r="Y86" s="166"/>
      <c r="Z86" s="158"/>
      <c r="AA86" s="158"/>
      <c r="AB86" s="159">
        <f>R78-AB84</f>
        <v>0</v>
      </c>
      <c r="AC86" s="15"/>
      <c r="AD86" s="15"/>
      <c r="AE86" s="15"/>
      <c r="AF86" s="164" t="s">
        <v>338</v>
      </c>
      <c r="AG86" s="15"/>
      <c r="AH86" s="42">
        <v>2</v>
      </c>
      <c r="AI86" s="15"/>
      <c r="AJ86" s="15"/>
      <c r="AK86" s="15"/>
      <c r="AL86" s="42"/>
      <c r="AM86" s="15"/>
      <c r="AN86" s="153"/>
      <c r="AO86" s="32"/>
    </row>
    <row r="87" spans="2:47" x14ac:dyDescent="0.35">
      <c r="B87" s="92" t="s">
        <v>5</v>
      </c>
      <c r="C87" s="58" t="s">
        <v>23</v>
      </c>
      <c r="D87" s="49" t="s">
        <v>178</v>
      </c>
      <c r="E87" s="58"/>
      <c r="F87" s="57" t="s">
        <v>483</v>
      </c>
      <c r="G87" s="58" t="s">
        <v>23</v>
      </c>
      <c r="H87" s="65" t="s">
        <v>175</v>
      </c>
      <c r="I87" s="58" t="s">
        <v>23</v>
      </c>
      <c r="J87" s="65" t="s">
        <v>175</v>
      </c>
      <c r="K87" s="58"/>
      <c r="L87" s="65"/>
      <c r="N87" s="31"/>
      <c r="O87" s="15" t="s">
        <v>348</v>
      </c>
      <c r="P87" s="15"/>
      <c r="Q87" s="15"/>
      <c r="R87" s="15"/>
      <c r="S87" s="15"/>
      <c r="T87" s="15"/>
      <c r="U87" s="15"/>
      <c r="V87" s="15"/>
      <c r="W87" s="43"/>
      <c r="X87" s="15"/>
      <c r="Y87" s="42"/>
      <c r="Z87" s="15"/>
      <c r="AA87" s="15"/>
      <c r="AB87" s="15"/>
      <c r="AC87" s="15"/>
      <c r="AD87" s="15"/>
      <c r="AE87" s="15"/>
      <c r="AF87" s="165" t="s">
        <v>339</v>
      </c>
      <c r="AG87" s="158"/>
      <c r="AH87" s="166">
        <f>AN84/AH86</f>
        <v>58.5</v>
      </c>
      <c r="AI87" s="158"/>
      <c r="AJ87" s="158"/>
      <c r="AK87" s="158"/>
      <c r="AL87" s="166"/>
      <c r="AM87" s="158"/>
      <c r="AN87" s="159"/>
      <c r="AO87" s="32"/>
    </row>
    <row r="88" spans="2:47" x14ac:dyDescent="0.35">
      <c r="B88" s="92" t="s">
        <v>6</v>
      </c>
      <c r="C88" s="58" t="s">
        <v>23</v>
      </c>
      <c r="D88" s="49" t="s">
        <v>178</v>
      </c>
      <c r="E88" s="58"/>
      <c r="F88" s="57" t="s">
        <v>483</v>
      </c>
      <c r="G88" s="58"/>
      <c r="H88" s="57" t="s">
        <v>498</v>
      </c>
      <c r="I88" s="100"/>
      <c r="J88" s="57" t="s">
        <v>484</v>
      </c>
      <c r="K88" s="58"/>
      <c r="L88" s="65"/>
      <c r="N88" s="33"/>
      <c r="O88" s="66"/>
      <c r="P88" s="66"/>
      <c r="Q88" s="66"/>
      <c r="R88" s="66"/>
      <c r="S88" s="66"/>
      <c r="T88" s="66"/>
      <c r="U88" s="66"/>
      <c r="V88" s="66"/>
      <c r="W88" s="146"/>
      <c r="X88" s="66"/>
      <c r="Y88" s="147"/>
      <c r="Z88" s="66"/>
      <c r="AA88" s="66"/>
      <c r="AB88" s="66"/>
      <c r="AC88" s="66"/>
      <c r="AD88" s="66"/>
      <c r="AE88" s="66"/>
      <c r="AF88" s="66"/>
      <c r="AG88" s="66"/>
      <c r="AH88" s="147"/>
      <c r="AI88" s="66"/>
      <c r="AJ88" s="66"/>
      <c r="AK88" s="66"/>
      <c r="AL88" s="147"/>
      <c r="AM88" s="66"/>
      <c r="AN88" s="66"/>
      <c r="AO88" s="34"/>
    </row>
    <row r="89" spans="2:47" x14ac:dyDescent="0.35">
      <c r="B89" s="92" t="s">
        <v>7</v>
      </c>
      <c r="C89" s="58"/>
      <c r="D89" s="57" t="s">
        <v>494</v>
      </c>
      <c r="E89" s="58"/>
      <c r="F89" s="15"/>
      <c r="G89" s="58"/>
      <c r="H89" s="57" t="s">
        <v>498</v>
      </c>
      <c r="I89" s="100"/>
      <c r="J89" s="57" t="s">
        <v>484</v>
      </c>
      <c r="K89" s="53" t="s">
        <v>23</v>
      </c>
      <c r="L89" s="49" t="s">
        <v>178</v>
      </c>
      <c r="AH89" s="143"/>
      <c r="AL89" s="143"/>
    </row>
    <row r="90" spans="2:47" x14ac:dyDescent="0.35">
      <c r="B90" s="92" t="s">
        <v>8</v>
      </c>
      <c r="C90" s="58"/>
      <c r="D90" s="57" t="s">
        <v>494</v>
      </c>
      <c r="E90" s="58"/>
      <c r="F90" s="59"/>
      <c r="G90" s="58"/>
      <c r="H90" s="57" t="s">
        <v>487</v>
      </c>
      <c r="I90" s="100"/>
      <c r="J90" s="57" t="s">
        <v>484</v>
      </c>
      <c r="K90" s="58"/>
      <c r="L90" s="59"/>
      <c r="N90" s="38"/>
      <c r="O90" s="60"/>
      <c r="P90" s="60"/>
      <c r="Q90" s="60"/>
      <c r="R90" s="60"/>
      <c r="S90" s="60"/>
      <c r="T90" s="60"/>
      <c r="U90" s="60"/>
      <c r="V90" s="60"/>
      <c r="W90" s="144"/>
      <c r="X90" s="60"/>
      <c r="Y90" s="145"/>
      <c r="Z90" s="60"/>
      <c r="AA90" s="60"/>
      <c r="AB90" s="60"/>
      <c r="AC90" s="60"/>
      <c r="AD90" s="60"/>
      <c r="AE90" s="60"/>
      <c r="AF90" s="60"/>
      <c r="AG90" s="60"/>
      <c r="AH90" s="145"/>
      <c r="AI90" s="60"/>
      <c r="AJ90" s="60"/>
      <c r="AK90" s="60"/>
      <c r="AL90" s="145"/>
      <c r="AM90" s="60"/>
      <c r="AN90" s="60"/>
      <c r="AO90" s="39"/>
      <c r="AR90" s="40"/>
    </row>
    <row r="91" spans="2:47" x14ac:dyDescent="0.35">
      <c r="B91" s="92" t="s">
        <v>9</v>
      </c>
      <c r="C91" s="58"/>
      <c r="D91" s="57" t="s">
        <v>492</v>
      </c>
      <c r="E91" s="58" t="s">
        <v>23</v>
      </c>
      <c r="F91" s="65" t="s">
        <v>176</v>
      </c>
      <c r="G91" s="58"/>
      <c r="H91" s="57" t="s">
        <v>781</v>
      </c>
      <c r="I91" s="100"/>
      <c r="J91" s="59"/>
      <c r="K91" s="58"/>
      <c r="L91" s="59"/>
      <c r="N91" s="31"/>
      <c r="O91" s="70" t="s">
        <v>178</v>
      </c>
      <c r="P91" s="15"/>
      <c r="Q91" s="148" t="s">
        <v>331</v>
      </c>
      <c r="R91" s="70">
        <v>72</v>
      </c>
      <c r="S91" s="70" t="s">
        <v>62</v>
      </c>
      <c r="T91" s="15"/>
      <c r="U91" s="15"/>
      <c r="V91" s="15"/>
      <c r="W91" s="43"/>
      <c r="X91" s="15"/>
      <c r="Y91" s="42"/>
      <c r="Z91" s="15"/>
      <c r="AA91" s="15"/>
      <c r="AB91" s="15"/>
      <c r="AC91" s="15"/>
      <c r="AD91" s="15"/>
      <c r="AE91" s="15"/>
      <c r="AF91" s="15"/>
      <c r="AG91" s="15"/>
      <c r="AH91" s="42"/>
      <c r="AI91" s="15"/>
      <c r="AJ91" s="15"/>
      <c r="AK91" s="15"/>
      <c r="AL91" s="42"/>
      <c r="AM91" s="15"/>
      <c r="AN91" s="15"/>
      <c r="AO91" s="32"/>
    </row>
    <row r="92" spans="2:47" x14ac:dyDescent="0.35">
      <c r="B92" s="92" t="s">
        <v>10</v>
      </c>
      <c r="C92" s="58"/>
      <c r="D92" s="57" t="s">
        <v>492</v>
      </c>
      <c r="E92" s="58" t="s">
        <v>23</v>
      </c>
      <c r="F92" s="65" t="s">
        <v>176</v>
      </c>
      <c r="G92" s="58"/>
      <c r="H92" s="57" t="s">
        <v>781</v>
      </c>
      <c r="I92" s="100"/>
      <c r="J92" s="59"/>
      <c r="K92" s="58"/>
      <c r="L92" s="59"/>
      <c r="N92" s="31"/>
      <c r="O92" s="15"/>
      <c r="P92" s="15"/>
      <c r="Q92" s="15"/>
      <c r="R92" s="15"/>
      <c r="S92" s="15"/>
      <c r="T92" s="15"/>
      <c r="U92" s="15"/>
      <c r="V92" s="15"/>
      <c r="W92" s="149" t="s">
        <v>325</v>
      </c>
      <c r="X92" s="150"/>
      <c r="Y92" s="162"/>
      <c r="Z92" s="150"/>
      <c r="AA92" s="150"/>
      <c r="AB92" s="151"/>
      <c r="AC92" s="15"/>
      <c r="AD92" s="15"/>
      <c r="AE92" s="15"/>
      <c r="AF92" s="149" t="s">
        <v>332</v>
      </c>
      <c r="AG92" s="160"/>
      <c r="AH92" s="161"/>
      <c r="AI92" s="150"/>
      <c r="AJ92" s="150"/>
      <c r="AK92" s="150"/>
      <c r="AL92" s="162"/>
      <c r="AM92" s="150"/>
      <c r="AN92" s="151"/>
      <c r="AO92" s="32"/>
      <c r="AS92" s="35"/>
      <c r="AT92" s="35"/>
      <c r="AU92" s="35"/>
    </row>
    <row r="93" spans="2:47" x14ac:dyDescent="0.35">
      <c r="B93" s="92" t="s">
        <v>11</v>
      </c>
      <c r="C93" s="96"/>
      <c r="D93" s="64"/>
      <c r="E93" s="96" t="s">
        <v>23</v>
      </c>
      <c r="F93" s="82" t="s">
        <v>176</v>
      </c>
      <c r="G93" s="96"/>
      <c r="H93" s="64"/>
      <c r="I93" s="101"/>
      <c r="J93" s="97"/>
      <c r="K93" s="96"/>
      <c r="L93" s="97"/>
      <c r="N93" s="31"/>
      <c r="O93" s="15" t="s">
        <v>323</v>
      </c>
      <c r="P93" s="15"/>
      <c r="Q93" s="15" t="s">
        <v>341</v>
      </c>
      <c r="R93" s="15"/>
      <c r="S93" s="15"/>
      <c r="T93" s="15"/>
      <c r="U93" s="15"/>
      <c r="V93" s="15"/>
      <c r="W93" s="152" t="s">
        <v>326</v>
      </c>
      <c r="X93" s="15">
        <v>3</v>
      </c>
      <c r="Y93" s="42" t="s">
        <v>327</v>
      </c>
      <c r="Z93" s="15">
        <v>13</v>
      </c>
      <c r="AA93" s="15" t="s">
        <v>329</v>
      </c>
      <c r="AB93" s="153">
        <f>X93*Z93</f>
        <v>39</v>
      </c>
      <c r="AC93" s="15"/>
      <c r="AD93" s="15"/>
      <c r="AE93" s="15"/>
      <c r="AF93" s="152" t="s">
        <v>326</v>
      </c>
      <c r="AG93" s="15">
        <v>3</v>
      </c>
      <c r="AH93" s="42" t="s">
        <v>327</v>
      </c>
      <c r="AI93" s="15">
        <v>13</v>
      </c>
      <c r="AJ93" s="15" t="s">
        <v>334</v>
      </c>
      <c r="AK93" s="142" t="s">
        <v>333</v>
      </c>
      <c r="AL93" s="42">
        <v>1</v>
      </c>
      <c r="AM93" s="47" t="s">
        <v>335</v>
      </c>
      <c r="AN93" s="153">
        <f>AG93*AI93*AL93</f>
        <v>39</v>
      </c>
      <c r="AO93" s="32"/>
    </row>
    <row r="94" spans="2:47" x14ac:dyDescent="0.35">
      <c r="B94" s="98"/>
      <c r="C94" s="98"/>
      <c r="D94" s="98"/>
      <c r="E94" s="98"/>
      <c r="F94" s="98"/>
      <c r="G94" s="98"/>
      <c r="H94" s="98"/>
      <c r="I94" s="98"/>
      <c r="J94" s="98"/>
      <c r="K94" s="98"/>
      <c r="L94" s="98"/>
      <c r="N94" s="31"/>
      <c r="O94" s="15"/>
      <c r="P94" s="15"/>
      <c r="Q94" s="15" t="s">
        <v>610</v>
      </c>
      <c r="R94" s="15"/>
      <c r="S94" s="15"/>
      <c r="T94" s="15"/>
      <c r="U94" s="15"/>
      <c r="V94" s="15"/>
      <c r="W94" s="152" t="s">
        <v>326</v>
      </c>
      <c r="X94">
        <v>1</v>
      </c>
      <c r="Y94" s="42" t="s">
        <v>327</v>
      </c>
      <c r="Z94">
        <v>7</v>
      </c>
      <c r="AA94" s="15" t="s">
        <v>329</v>
      </c>
      <c r="AB94" s="153">
        <f>X94*Z94</f>
        <v>7</v>
      </c>
      <c r="AC94" s="15"/>
      <c r="AD94" s="15"/>
      <c r="AE94" s="15"/>
      <c r="AF94" s="152" t="s">
        <v>330</v>
      </c>
      <c r="AG94" s="15">
        <v>2</v>
      </c>
      <c r="AH94" s="42" t="s">
        <v>327</v>
      </c>
      <c r="AI94" s="15">
        <v>13</v>
      </c>
      <c r="AJ94" s="15" t="s">
        <v>328</v>
      </c>
      <c r="AK94" s="142" t="s">
        <v>333</v>
      </c>
      <c r="AL94" s="42">
        <v>3</v>
      </c>
      <c r="AM94" s="47" t="s">
        <v>335</v>
      </c>
      <c r="AN94" s="153">
        <f>AG94*AI94*AL94</f>
        <v>78</v>
      </c>
      <c r="AO94" s="32"/>
    </row>
    <row r="95" spans="2:47" x14ac:dyDescent="0.35">
      <c r="B95" s="116" t="s">
        <v>282</v>
      </c>
      <c r="C95" s="304" t="s">
        <v>134</v>
      </c>
      <c r="D95" s="305"/>
      <c r="E95" s="304" t="s">
        <v>135</v>
      </c>
      <c r="F95" s="305"/>
      <c r="G95" s="304" t="s">
        <v>136</v>
      </c>
      <c r="H95" s="305"/>
      <c r="I95" s="304" t="s">
        <v>137</v>
      </c>
      <c r="J95" s="305"/>
      <c r="K95" s="306" t="s">
        <v>138</v>
      </c>
      <c r="L95" s="305"/>
      <c r="N95" s="31"/>
      <c r="O95" s="15" t="s">
        <v>321</v>
      </c>
      <c r="P95" s="15"/>
      <c r="Q95" s="47" t="s">
        <v>609</v>
      </c>
      <c r="R95" s="15"/>
      <c r="S95" s="15"/>
      <c r="T95" s="15"/>
      <c r="U95" s="15"/>
      <c r="V95" s="15"/>
      <c r="W95" s="152" t="s">
        <v>330</v>
      </c>
      <c r="X95" s="15">
        <v>2</v>
      </c>
      <c r="Y95" s="42" t="s">
        <v>327</v>
      </c>
      <c r="Z95" s="15">
        <v>13</v>
      </c>
      <c r="AA95" s="15" t="s">
        <v>329</v>
      </c>
      <c r="AB95" s="153">
        <f>X95*Z95</f>
        <v>26</v>
      </c>
      <c r="AC95" s="15"/>
      <c r="AD95" s="15"/>
      <c r="AE95" s="15"/>
      <c r="AF95" s="154" t="s">
        <v>336</v>
      </c>
      <c r="AG95" s="15"/>
      <c r="AH95" s="42" t="s">
        <v>327</v>
      </c>
      <c r="AI95" s="15"/>
      <c r="AJ95" s="15" t="s">
        <v>328</v>
      </c>
      <c r="AK95" s="142" t="s">
        <v>333</v>
      </c>
      <c r="AL95" s="42"/>
      <c r="AM95" s="47" t="s">
        <v>335</v>
      </c>
      <c r="AN95" s="153">
        <f>AG95*AI95*AL95</f>
        <v>0</v>
      </c>
      <c r="AO95" s="32"/>
    </row>
    <row r="96" spans="2:47" x14ac:dyDescent="0.35">
      <c r="B96" s="92" t="s">
        <v>13</v>
      </c>
      <c r="C96" s="93"/>
      <c r="D96" s="104"/>
      <c r="E96" s="93"/>
      <c r="F96" s="63"/>
      <c r="G96" s="93"/>
      <c r="H96" s="63"/>
      <c r="I96" s="93"/>
      <c r="J96" s="63"/>
      <c r="K96" s="93"/>
      <c r="L96" s="63"/>
      <c r="N96" s="31"/>
      <c r="O96" s="15"/>
      <c r="P96" s="15"/>
      <c r="Q96" s="141" t="s">
        <v>777</v>
      </c>
      <c r="R96" s="15"/>
      <c r="S96" s="15"/>
      <c r="T96" s="15"/>
      <c r="U96" s="15"/>
      <c r="V96" s="15"/>
      <c r="W96" s="154" t="s">
        <v>336</v>
      </c>
      <c r="X96" s="15"/>
      <c r="Y96" s="42" t="s">
        <v>327</v>
      </c>
      <c r="Z96" s="15"/>
      <c r="AA96" s="15" t="s">
        <v>329</v>
      </c>
      <c r="AB96" s="153">
        <f>X96*Z96</f>
        <v>0</v>
      </c>
      <c r="AC96" s="15"/>
      <c r="AD96" s="15"/>
      <c r="AE96" s="15"/>
      <c r="AF96" s="154" t="s">
        <v>337</v>
      </c>
      <c r="AG96" s="15"/>
      <c r="AH96" s="42"/>
      <c r="AI96" s="15"/>
      <c r="AJ96" s="15"/>
      <c r="AK96" s="15"/>
      <c r="AL96" s="42"/>
      <c r="AM96" s="15"/>
      <c r="AN96" s="153">
        <v>0</v>
      </c>
      <c r="AO96" s="32"/>
    </row>
    <row r="97" spans="2:41" x14ac:dyDescent="0.35">
      <c r="B97" s="92" t="s">
        <v>0</v>
      </c>
      <c r="C97" s="58"/>
      <c r="D97" s="57" t="s">
        <v>604</v>
      </c>
      <c r="E97" s="58" t="s">
        <v>16</v>
      </c>
      <c r="F97" s="65" t="s">
        <v>45</v>
      </c>
      <c r="G97" s="58"/>
      <c r="H97" s="57" t="s">
        <v>606</v>
      </c>
      <c r="I97" s="58"/>
      <c r="J97" s="57"/>
      <c r="K97" s="100" t="s">
        <v>23</v>
      </c>
      <c r="L97" s="49" t="s">
        <v>177</v>
      </c>
      <c r="N97" s="31"/>
      <c r="O97" s="15"/>
      <c r="P97" s="15"/>
      <c r="Q97" s="15" t="s">
        <v>776</v>
      </c>
      <c r="R97" s="15"/>
      <c r="S97" s="15"/>
      <c r="T97" s="15"/>
      <c r="U97" s="15"/>
      <c r="V97" s="15"/>
      <c r="W97" s="155" t="s">
        <v>234</v>
      </c>
      <c r="X97" s="70"/>
      <c r="Y97" s="180"/>
      <c r="Z97" s="70"/>
      <c r="AA97" s="70"/>
      <c r="AB97" s="156">
        <f>SUM(AB93:AB96)</f>
        <v>72</v>
      </c>
      <c r="AC97" s="70"/>
      <c r="AD97" s="70"/>
      <c r="AE97" s="15"/>
      <c r="AF97" s="155" t="s">
        <v>234</v>
      </c>
      <c r="AG97" s="70"/>
      <c r="AH97" s="180"/>
      <c r="AI97" s="70"/>
      <c r="AJ97" s="70"/>
      <c r="AK97" s="70"/>
      <c r="AL97" s="180"/>
      <c r="AM97" s="70"/>
      <c r="AN97" s="156">
        <f>SUM(AN93:AN96)</f>
        <v>117</v>
      </c>
      <c r="AO97" s="32"/>
    </row>
    <row r="98" spans="2:41" x14ac:dyDescent="0.35">
      <c r="B98" s="92" t="s">
        <v>1</v>
      </c>
      <c r="C98" s="58"/>
      <c r="D98" s="57" t="s">
        <v>604</v>
      </c>
      <c r="E98" s="58" t="s">
        <v>16</v>
      </c>
      <c r="F98" s="65" t="s">
        <v>45</v>
      </c>
      <c r="G98" s="58"/>
      <c r="H98" s="57" t="s">
        <v>778</v>
      </c>
      <c r="I98" s="58" t="s">
        <v>56</v>
      </c>
      <c r="J98" s="184" t="s">
        <v>181</v>
      </c>
      <c r="K98" s="100" t="s">
        <v>23</v>
      </c>
      <c r="L98" s="49" t="s">
        <v>177</v>
      </c>
      <c r="N98" s="31"/>
      <c r="O98" s="15" t="s">
        <v>344</v>
      </c>
      <c r="P98" s="15"/>
      <c r="Q98" s="47" t="s">
        <v>345</v>
      </c>
      <c r="R98" s="15"/>
      <c r="S98" s="15"/>
      <c r="T98" s="15"/>
      <c r="U98" s="15"/>
      <c r="V98" s="15"/>
      <c r="W98" s="152"/>
      <c r="X98" s="15"/>
      <c r="Y98" s="42"/>
      <c r="Z98" s="15"/>
      <c r="AA98" s="15"/>
      <c r="AB98" s="153"/>
      <c r="AC98" s="15"/>
      <c r="AD98" s="15"/>
      <c r="AE98" s="15"/>
      <c r="AF98" s="163"/>
      <c r="AG98" s="15"/>
      <c r="AH98" s="42"/>
      <c r="AI98" s="15"/>
      <c r="AJ98" s="15"/>
      <c r="AK98" s="15"/>
      <c r="AL98" s="42"/>
      <c r="AM98" s="15"/>
      <c r="AN98" s="153"/>
      <c r="AO98" s="32"/>
    </row>
    <row r="99" spans="2:41" x14ac:dyDescent="0.35">
      <c r="B99" s="92" t="s">
        <v>2</v>
      </c>
      <c r="C99" s="58"/>
      <c r="D99" s="57" t="s">
        <v>602</v>
      </c>
      <c r="E99" s="58" t="s">
        <v>23</v>
      </c>
      <c r="F99" s="49" t="s">
        <v>175</v>
      </c>
      <c r="G99" s="58" t="s">
        <v>56</v>
      </c>
      <c r="H99" s="184" t="s">
        <v>476</v>
      </c>
      <c r="I99" s="100" t="s">
        <v>23</v>
      </c>
      <c r="J99" s="65" t="s">
        <v>177</v>
      </c>
      <c r="K99" s="100" t="s">
        <v>23</v>
      </c>
      <c r="L99" s="49" t="s">
        <v>177</v>
      </c>
      <c r="N99" s="31"/>
      <c r="O99" s="15"/>
      <c r="P99" s="15"/>
      <c r="Q99" s="15"/>
      <c r="R99" s="15"/>
      <c r="S99" s="15"/>
      <c r="T99" s="15"/>
      <c r="U99" s="15"/>
      <c r="V99" s="15"/>
      <c r="W99" s="157" t="s">
        <v>340</v>
      </c>
      <c r="X99" s="158"/>
      <c r="Y99" s="166"/>
      <c r="Z99" s="158"/>
      <c r="AA99" s="158"/>
      <c r="AB99" s="159">
        <f>R91-AB97</f>
        <v>0</v>
      </c>
      <c r="AC99" s="15"/>
      <c r="AD99" s="15"/>
      <c r="AE99" s="15"/>
      <c r="AF99" s="164" t="s">
        <v>338</v>
      </c>
      <c r="AG99" s="15"/>
      <c r="AH99" s="42">
        <v>1</v>
      </c>
      <c r="AI99" s="15"/>
      <c r="AJ99" s="15"/>
      <c r="AK99" s="15"/>
      <c r="AL99" s="42"/>
      <c r="AM99" s="15"/>
      <c r="AN99" s="153"/>
      <c r="AO99" s="32"/>
    </row>
    <row r="100" spans="2:41" x14ac:dyDescent="0.35">
      <c r="B100" s="92" t="s">
        <v>3</v>
      </c>
      <c r="C100" s="58"/>
      <c r="D100" s="57" t="s">
        <v>605</v>
      </c>
      <c r="E100" s="30" t="s">
        <v>23</v>
      </c>
      <c r="F100" s="49" t="s">
        <v>175</v>
      </c>
      <c r="G100" s="58" t="s">
        <v>23</v>
      </c>
      <c r="H100" s="65" t="s">
        <v>176</v>
      </c>
      <c r="I100" s="100" t="s">
        <v>23</v>
      </c>
      <c r="J100" s="65" t="s">
        <v>177</v>
      </c>
      <c r="K100" s="58" t="s">
        <v>16</v>
      </c>
      <c r="L100" s="65" t="s">
        <v>45</v>
      </c>
      <c r="N100" s="31"/>
      <c r="O100" s="15" t="s">
        <v>348</v>
      </c>
      <c r="P100" s="15"/>
      <c r="Q100" s="15"/>
      <c r="R100" s="15"/>
      <c r="S100" s="15"/>
      <c r="T100" s="15"/>
      <c r="U100" s="15"/>
      <c r="V100" s="15"/>
      <c r="W100" s="43"/>
      <c r="X100" s="15"/>
      <c r="Y100" s="42"/>
      <c r="Z100" s="15"/>
      <c r="AA100" s="15"/>
      <c r="AB100" s="15"/>
      <c r="AC100" s="15"/>
      <c r="AD100" s="15"/>
      <c r="AE100" s="15"/>
      <c r="AF100" s="165" t="s">
        <v>339</v>
      </c>
      <c r="AG100" s="158"/>
      <c r="AH100" s="166">
        <f>AN97/AH99</f>
        <v>117</v>
      </c>
      <c r="AI100" s="158"/>
      <c r="AJ100" s="158"/>
      <c r="AK100" s="158"/>
      <c r="AL100" s="166"/>
      <c r="AM100" s="158"/>
      <c r="AN100" s="159"/>
      <c r="AO100" s="32"/>
    </row>
    <row r="101" spans="2:41" x14ac:dyDescent="0.35">
      <c r="B101" s="92" t="s">
        <v>4</v>
      </c>
      <c r="C101" s="58" t="s">
        <v>23</v>
      </c>
      <c r="D101" s="49" t="s">
        <v>178</v>
      </c>
      <c r="E101" s="30"/>
      <c r="F101" s="57" t="s">
        <v>488</v>
      </c>
      <c r="G101" s="58" t="s">
        <v>23</v>
      </c>
      <c r="H101" s="65" t="s">
        <v>176</v>
      </c>
      <c r="I101" s="58" t="s">
        <v>23</v>
      </c>
      <c r="J101" s="65" t="s">
        <v>175</v>
      </c>
      <c r="K101" s="58" t="s">
        <v>16</v>
      </c>
      <c r="L101" s="65" t="s">
        <v>45</v>
      </c>
      <c r="N101" s="33"/>
      <c r="O101" s="66"/>
      <c r="P101" s="66"/>
      <c r="Q101" s="66"/>
      <c r="R101" s="66"/>
      <c r="S101" s="66"/>
      <c r="T101" s="66"/>
      <c r="U101" s="66"/>
      <c r="V101" s="66"/>
      <c r="W101" s="146"/>
      <c r="X101" s="66"/>
      <c r="Y101" s="147"/>
      <c r="Z101" s="66"/>
      <c r="AA101" s="66"/>
      <c r="AB101" s="66"/>
      <c r="AC101" s="66"/>
      <c r="AD101" s="66"/>
      <c r="AE101" s="66"/>
      <c r="AF101" s="66"/>
      <c r="AG101" s="66"/>
      <c r="AH101" s="147"/>
      <c r="AI101" s="66"/>
      <c r="AJ101" s="66"/>
      <c r="AK101" s="66"/>
      <c r="AL101" s="147"/>
      <c r="AM101" s="66"/>
      <c r="AN101" s="66"/>
      <c r="AO101" s="34"/>
    </row>
    <row r="102" spans="2:41" x14ac:dyDescent="0.35">
      <c r="B102" s="92" t="s">
        <v>5</v>
      </c>
      <c r="C102" s="58" t="s">
        <v>23</v>
      </c>
      <c r="D102" s="49" t="s">
        <v>178</v>
      </c>
      <c r="E102" s="58"/>
      <c r="F102" s="57" t="s">
        <v>488</v>
      </c>
      <c r="G102" s="58" t="s">
        <v>23</v>
      </c>
      <c r="H102" s="65" t="s">
        <v>175</v>
      </c>
      <c r="I102" s="58" t="s">
        <v>23</v>
      </c>
      <c r="J102" s="65" t="s">
        <v>175</v>
      </c>
      <c r="K102" s="58" t="s">
        <v>23</v>
      </c>
      <c r="L102" s="65" t="s">
        <v>480</v>
      </c>
      <c r="AH102" s="143"/>
      <c r="AL102" s="143"/>
    </row>
    <row r="103" spans="2:41" x14ac:dyDescent="0.35">
      <c r="B103" s="92" t="s">
        <v>6</v>
      </c>
      <c r="C103" s="58" t="s">
        <v>23</v>
      </c>
      <c r="D103" s="49" t="s">
        <v>178</v>
      </c>
      <c r="E103" s="58"/>
      <c r="F103" s="57" t="s">
        <v>488</v>
      </c>
      <c r="G103" s="58"/>
      <c r="H103" s="57" t="s">
        <v>782</v>
      </c>
      <c r="I103" s="100"/>
      <c r="J103" s="57" t="s">
        <v>490</v>
      </c>
      <c r="K103" s="58" t="s">
        <v>23</v>
      </c>
      <c r="L103" s="65" t="s">
        <v>480</v>
      </c>
      <c r="N103" s="38"/>
      <c r="O103" s="60"/>
      <c r="P103" s="60"/>
      <c r="Q103" s="60"/>
      <c r="R103" s="60"/>
      <c r="S103" s="60"/>
      <c r="T103" s="60"/>
      <c r="U103" s="60"/>
      <c r="V103" s="60"/>
      <c r="W103" s="144"/>
      <c r="X103" s="60"/>
      <c r="Y103" s="145"/>
      <c r="Z103" s="60"/>
      <c r="AA103" s="60"/>
      <c r="AB103" s="60"/>
      <c r="AC103" s="60"/>
      <c r="AD103" s="60"/>
      <c r="AE103" s="60"/>
      <c r="AF103" s="60"/>
      <c r="AG103" s="60"/>
      <c r="AH103" s="145"/>
      <c r="AI103" s="60"/>
      <c r="AJ103" s="60"/>
      <c r="AK103" s="60"/>
      <c r="AL103" s="145"/>
      <c r="AM103" s="60"/>
      <c r="AN103" s="60"/>
      <c r="AO103" s="39"/>
    </row>
    <row r="104" spans="2:41" x14ac:dyDescent="0.35">
      <c r="B104" s="92" t="s">
        <v>7</v>
      </c>
      <c r="C104" s="58"/>
      <c r="D104" s="57" t="s">
        <v>494</v>
      </c>
      <c r="E104" s="58"/>
      <c r="F104" s="59"/>
      <c r="G104" s="58"/>
      <c r="H104" s="57" t="s">
        <v>782</v>
      </c>
      <c r="I104" s="100"/>
      <c r="J104" s="57" t="s">
        <v>490</v>
      </c>
      <c r="K104" s="30"/>
      <c r="L104" s="49"/>
      <c r="N104" s="31"/>
      <c r="O104" s="70" t="s">
        <v>512</v>
      </c>
      <c r="P104" s="15"/>
      <c r="Q104" s="148" t="s">
        <v>331</v>
      </c>
      <c r="R104" s="70">
        <v>52</v>
      </c>
      <c r="S104" s="70" t="s">
        <v>62</v>
      </c>
      <c r="T104" s="15"/>
      <c r="U104" s="15"/>
      <c r="V104" s="15"/>
      <c r="W104" s="43"/>
      <c r="X104" s="15"/>
      <c r="Y104" s="42"/>
      <c r="Z104" s="15"/>
      <c r="AA104" s="15"/>
      <c r="AB104" s="15"/>
      <c r="AC104" s="15"/>
      <c r="AD104" s="15"/>
      <c r="AE104" s="15"/>
      <c r="AF104" s="15"/>
      <c r="AG104" s="15"/>
      <c r="AH104" s="42"/>
      <c r="AI104" s="15"/>
      <c r="AJ104" s="15"/>
      <c r="AK104" s="15"/>
      <c r="AL104" s="42"/>
      <c r="AM104" s="15"/>
      <c r="AN104" s="15"/>
      <c r="AO104" s="32"/>
    </row>
    <row r="105" spans="2:41" x14ac:dyDescent="0.35">
      <c r="B105" s="92" t="s">
        <v>8</v>
      </c>
      <c r="C105" s="58"/>
      <c r="D105" s="57" t="s">
        <v>494</v>
      </c>
      <c r="E105" s="58"/>
      <c r="F105" s="59"/>
      <c r="G105" s="58"/>
      <c r="H105" s="57" t="s">
        <v>486</v>
      </c>
      <c r="I105" s="100"/>
      <c r="J105" s="57" t="s">
        <v>490</v>
      </c>
      <c r="K105" s="58"/>
      <c r="L105" s="59"/>
      <c r="N105" s="31"/>
      <c r="O105" s="15"/>
      <c r="P105" s="15"/>
      <c r="Q105" s="15"/>
      <c r="R105" s="15"/>
      <c r="S105" s="15"/>
      <c r="T105" s="15"/>
      <c r="U105" s="15"/>
      <c r="V105" s="15"/>
      <c r="W105" s="149" t="s">
        <v>325</v>
      </c>
      <c r="X105" s="150"/>
      <c r="Y105" s="162"/>
      <c r="Z105" s="150"/>
      <c r="AA105" s="150"/>
      <c r="AB105" s="151"/>
      <c r="AC105" s="15"/>
      <c r="AD105" s="15"/>
      <c r="AE105" s="15"/>
      <c r="AF105" s="149" t="s">
        <v>332</v>
      </c>
      <c r="AG105" s="160"/>
      <c r="AH105" s="161"/>
      <c r="AI105" s="150"/>
      <c r="AJ105" s="150"/>
      <c r="AK105" s="150"/>
      <c r="AL105" s="162"/>
      <c r="AM105" s="150"/>
      <c r="AN105" s="151"/>
      <c r="AO105" s="32"/>
    </row>
    <row r="106" spans="2:41" x14ac:dyDescent="0.35">
      <c r="B106" s="92" t="s">
        <v>9</v>
      </c>
      <c r="C106" s="58"/>
      <c r="D106" s="57" t="s">
        <v>492</v>
      </c>
      <c r="E106" s="58" t="s">
        <v>23</v>
      </c>
      <c r="F106" s="65" t="s">
        <v>176</v>
      </c>
      <c r="G106" s="58"/>
      <c r="H106" s="57" t="s">
        <v>779</v>
      </c>
      <c r="I106" s="100"/>
      <c r="J106" s="59"/>
      <c r="K106" s="58"/>
      <c r="L106" s="59"/>
      <c r="N106" s="31"/>
      <c r="O106" s="15" t="s">
        <v>323</v>
      </c>
      <c r="P106" s="15"/>
      <c r="Q106" s="15" t="s">
        <v>324</v>
      </c>
      <c r="R106" s="15"/>
      <c r="S106" s="15"/>
      <c r="T106" s="15"/>
      <c r="U106" s="15"/>
      <c r="V106" s="15"/>
      <c r="W106" s="152" t="s">
        <v>326</v>
      </c>
      <c r="X106" s="15">
        <v>4</v>
      </c>
      <c r="Y106" s="42" t="s">
        <v>327</v>
      </c>
      <c r="Z106" s="15">
        <v>13</v>
      </c>
      <c r="AA106" s="15" t="s">
        <v>329</v>
      </c>
      <c r="AB106" s="153">
        <f>X106*Z106</f>
        <v>52</v>
      </c>
      <c r="AC106" s="15"/>
      <c r="AD106" s="15"/>
      <c r="AE106" s="15"/>
      <c r="AF106" s="152" t="s">
        <v>326</v>
      </c>
      <c r="AG106" s="15">
        <v>4</v>
      </c>
      <c r="AH106" s="42" t="s">
        <v>327</v>
      </c>
      <c r="AI106" s="15">
        <v>13</v>
      </c>
      <c r="AJ106" s="15" t="s">
        <v>334</v>
      </c>
      <c r="AK106" s="142" t="s">
        <v>333</v>
      </c>
      <c r="AL106" s="42">
        <v>1</v>
      </c>
      <c r="AM106" s="47" t="s">
        <v>335</v>
      </c>
      <c r="AN106" s="153">
        <f>AG106*AI106*AL106</f>
        <v>52</v>
      </c>
      <c r="AO106" s="32"/>
    </row>
    <row r="107" spans="2:41" x14ac:dyDescent="0.35">
      <c r="B107" s="92" t="s">
        <v>10</v>
      </c>
      <c r="C107" s="58"/>
      <c r="D107" s="57" t="s">
        <v>492</v>
      </c>
      <c r="E107" s="58" t="s">
        <v>23</v>
      </c>
      <c r="F107" s="65" t="s">
        <v>176</v>
      </c>
      <c r="G107" s="58"/>
      <c r="H107" s="57" t="s">
        <v>779</v>
      </c>
      <c r="I107" s="100"/>
      <c r="J107" s="59"/>
      <c r="K107" s="58"/>
      <c r="L107" s="59"/>
      <c r="N107" s="31"/>
      <c r="O107" s="15"/>
      <c r="P107" s="15"/>
      <c r="Q107" s="15"/>
      <c r="R107" s="15"/>
      <c r="S107" s="15"/>
      <c r="T107" s="15"/>
      <c r="U107" s="15"/>
      <c r="V107" s="15"/>
      <c r="W107" s="152" t="s">
        <v>330</v>
      </c>
      <c r="X107" s="15"/>
      <c r="Y107" s="42" t="s">
        <v>327</v>
      </c>
      <c r="Z107" s="15"/>
      <c r="AA107" s="15" t="s">
        <v>329</v>
      </c>
      <c r="AB107" s="153">
        <f>X107*Z107</f>
        <v>0</v>
      </c>
      <c r="AC107" s="15"/>
      <c r="AD107" s="15"/>
      <c r="AE107" s="15"/>
      <c r="AF107" s="152" t="s">
        <v>330</v>
      </c>
      <c r="AG107" s="15"/>
      <c r="AH107" s="42" t="s">
        <v>327</v>
      </c>
      <c r="AI107" s="15"/>
      <c r="AJ107" s="15" t="s">
        <v>328</v>
      </c>
      <c r="AK107" s="142" t="s">
        <v>333</v>
      </c>
      <c r="AL107" s="42"/>
      <c r="AM107" s="47" t="s">
        <v>335</v>
      </c>
      <c r="AN107" s="153">
        <f>AG107*AI107*AL107</f>
        <v>0</v>
      </c>
      <c r="AO107" s="32"/>
    </row>
    <row r="108" spans="2:41" x14ac:dyDescent="0.35">
      <c r="B108" s="92" t="s">
        <v>11</v>
      </c>
      <c r="C108" s="96"/>
      <c r="D108" s="64"/>
      <c r="E108" s="96" t="s">
        <v>23</v>
      </c>
      <c r="F108" s="82" t="s">
        <v>176</v>
      </c>
      <c r="G108" s="96"/>
      <c r="H108" s="64"/>
      <c r="I108" s="101"/>
      <c r="J108" s="97"/>
      <c r="K108" s="96"/>
      <c r="L108" s="97"/>
      <c r="N108" s="31"/>
      <c r="O108" s="15" t="s">
        <v>321</v>
      </c>
      <c r="P108" s="15"/>
      <c r="Q108" s="15"/>
      <c r="R108" s="15"/>
      <c r="S108" s="15"/>
      <c r="T108" s="15"/>
      <c r="U108" s="15"/>
      <c r="V108" s="15"/>
      <c r="W108" s="154" t="s">
        <v>336</v>
      </c>
      <c r="X108" s="15"/>
      <c r="Y108" s="42"/>
      <c r="Z108" s="15"/>
      <c r="AA108" s="15"/>
      <c r="AB108" s="153">
        <f t="shared" ref="AB108:AB109" si="1">X108*Z108</f>
        <v>0</v>
      </c>
      <c r="AC108" s="15"/>
      <c r="AD108" s="15"/>
      <c r="AE108" s="15"/>
      <c r="AF108" s="154" t="s">
        <v>336</v>
      </c>
      <c r="AG108" s="15"/>
      <c r="AH108" s="42"/>
      <c r="AI108" s="15"/>
      <c r="AJ108" s="15"/>
      <c r="AK108" s="142"/>
      <c r="AL108" s="42"/>
      <c r="AM108" s="47"/>
      <c r="AN108" s="153">
        <f>AG108*AI108*AL108</f>
        <v>0</v>
      </c>
      <c r="AO108" s="32"/>
    </row>
    <row r="109" spans="2:41" x14ac:dyDescent="0.35">
      <c r="B109" s="98"/>
      <c r="C109" s="98"/>
      <c r="D109" s="98"/>
      <c r="E109" s="98"/>
      <c r="F109" s="98"/>
      <c r="G109" s="98"/>
      <c r="H109" s="98"/>
      <c r="I109" s="98"/>
      <c r="J109" s="98"/>
      <c r="K109" s="98"/>
      <c r="L109" s="98"/>
      <c r="N109" s="31"/>
      <c r="O109" s="15"/>
      <c r="P109" s="15"/>
      <c r="Q109" s="43"/>
      <c r="R109" s="15"/>
      <c r="S109" s="15"/>
      <c r="T109" s="15"/>
      <c r="U109" s="15"/>
      <c r="V109" s="15"/>
      <c r="W109" s="154" t="s">
        <v>337</v>
      </c>
      <c r="X109" s="15"/>
      <c r="Y109" s="42"/>
      <c r="Z109" s="15"/>
      <c r="AA109" s="15"/>
      <c r="AB109" s="153">
        <f t="shared" si="1"/>
        <v>0</v>
      </c>
      <c r="AC109" s="15"/>
      <c r="AD109" s="15"/>
      <c r="AE109" s="15"/>
      <c r="AF109" s="154" t="s">
        <v>337</v>
      </c>
      <c r="AG109" s="15"/>
      <c r="AH109" s="42"/>
      <c r="AI109" s="15"/>
      <c r="AJ109" s="15"/>
      <c r="AK109" s="15"/>
      <c r="AL109" s="42"/>
      <c r="AM109" s="15"/>
      <c r="AN109" s="153">
        <v>0</v>
      </c>
      <c r="AO109" s="32"/>
    </row>
    <row r="110" spans="2:41" x14ac:dyDescent="0.35">
      <c r="B110" s="116" t="s">
        <v>284</v>
      </c>
      <c r="C110" s="304" t="s">
        <v>139</v>
      </c>
      <c r="D110" s="305"/>
      <c r="E110" s="304" t="s">
        <v>140</v>
      </c>
      <c r="F110" s="305"/>
      <c r="G110" s="304" t="s">
        <v>141</v>
      </c>
      <c r="H110" s="305"/>
      <c r="I110" s="304" t="s">
        <v>142</v>
      </c>
      <c r="J110" s="305"/>
      <c r="K110" s="306" t="s">
        <v>143</v>
      </c>
      <c r="L110" s="305"/>
      <c r="N110" s="31"/>
      <c r="O110" s="15"/>
      <c r="P110" s="15"/>
      <c r="Q110" s="15"/>
      <c r="R110" s="15"/>
      <c r="S110" s="15"/>
      <c r="T110" s="15"/>
      <c r="U110" s="15"/>
      <c r="V110" s="15"/>
      <c r="W110" s="155" t="s">
        <v>234</v>
      </c>
      <c r="X110" s="70"/>
      <c r="Y110" s="180"/>
      <c r="Z110" s="70"/>
      <c r="AA110" s="70"/>
      <c r="AB110" s="156">
        <f>SUM(AB106:AB109)</f>
        <v>52</v>
      </c>
      <c r="AC110" s="70"/>
      <c r="AD110" s="70"/>
      <c r="AE110" s="15"/>
      <c r="AF110" s="155" t="s">
        <v>234</v>
      </c>
      <c r="AG110" s="70"/>
      <c r="AH110" s="180"/>
      <c r="AI110" s="70"/>
      <c r="AJ110" s="70"/>
      <c r="AK110" s="70"/>
      <c r="AL110" s="180"/>
      <c r="AM110" s="70"/>
      <c r="AN110" s="156">
        <f>SUM(AN106:AN109)</f>
        <v>52</v>
      </c>
      <c r="AO110" s="32"/>
    </row>
    <row r="111" spans="2:41" x14ac:dyDescent="0.35">
      <c r="B111" s="92" t="s">
        <v>13</v>
      </c>
      <c r="C111" s="93"/>
      <c r="D111" s="104"/>
      <c r="E111" s="93"/>
      <c r="F111" s="63"/>
      <c r="G111" s="93"/>
      <c r="H111" s="63"/>
      <c r="I111" s="93"/>
      <c r="J111" s="63"/>
      <c r="K111" s="93"/>
      <c r="L111" s="63"/>
      <c r="N111" s="31"/>
      <c r="O111" s="15" t="s">
        <v>344</v>
      </c>
      <c r="P111" s="15"/>
      <c r="Q111" s="47"/>
      <c r="R111" s="15"/>
      <c r="S111" s="15"/>
      <c r="T111" s="15"/>
      <c r="U111" s="15"/>
      <c r="V111" s="15"/>
      <c r="W111" s="152"/>
      <c r="X111" s="15"/>
      <c r="Y111" s="42"/>
      <c r="Z111" s="15"/>
      <c r="AA111" s="15"/>
      <c r="AB111" s="153"/>
      <c r="AC111" s="15"/>
      <c r="AD111" s="15"/>
      <c r="AE111" s="15"/>
      <c r="AF111" s="163"/>
      <c r="AG111" s="15"/>
      <c r="AH111" s="42"/>
      <c r="AI111" s="15"/>
      <c r="AJ111" s="15"/>
      <c r="AK111" s="15"/>
      <c r="AL111" s="42"/>
      <c r="AM111" s="15"/>
      <c r="AN111" s="153"/>
      <c r="AO111" s="32"/>
    </row>
    <row r="112" spans="2:41" x14ac:dyDescent="0.35">
      <c r="B112" s="92" t="s">
        <v>0</v>
      </c>
      <c r="C112" s="58"/>
      <c r="D112" s="57" t="s">
        <v>604</v>
      </c>
      <c r="E112" s="58" t="s">
        <v>16</v>
      </c>
      <c r="F112" s="65" t="s">
        <v>45</v>
      </c>
      <c r="G112" s="58"/>
      <c r="H112" s="57" t="s">
        <v>606</v>
      </c>
      <c r="I112" s="58"/>
      <c r="J112" s="57"/>
      <c r="K112" s="100" t="s">
        <v>23</v>
      </c>
      <c r="L112" s="49" t="s">
        <v>177</v>
      </c>
      <c r="N112" s="31"/>
      <c r="O112" s="15"/>
      <c r="P112" s="15"/>
      <c r="Q112" s="15"/>
      <c r="R112" s="15"/>
      <c r="S112" s="15"/>
      <c r="T112" s="15"/>
      <c r="U112" s="15"/>
      <c r="V112" s="15"/>
      <c r="W112" s="157" t="s">
        <v>340</v>
      </c>
      <c r="X112" s="176"/>
      <c r="Y112" s="208"/>
      <c r="Z112" s="176"/>
      <c r="AA112" s="176"/>
      <c r="AB112" s="177">
        <f>R104-AB110</f>
        <v>0</v>
      </c>
      <c r="AC112" s="15"/>
      <c r="AD112" s="15"/>
      <c r="AE112" s="15"/>
      <c r="AF112" s="164" t="s">
        <v>338</v>
      </c>
      <c r="AG112" s="15"/>
      <c r="AH112" s="42">
        <v>1</v>
      </c>
      <c r="AI112" s="15"/>
      <c r="AJ112" s="15"/>
      <c r="AK112" s="15"/>
      <c r="AL112" s="42"/>
      <c r="AM112" s="15"/>
      <c r="AN112" s="153"/>
      <c r="AO112" s="32"/>
    </row>
    <row r="113" spans="2:41" x14ac:dyDescent="0.35">
      <c r="B113" s="92" t="s">
        <v>1</v>
      </c>
      <c r="C113" s="58"/>
      <c r="D113" s="57" t="s">
        <v>604</v>
      </c>
      <c r="E113" s="58" t="s">
        <v>16</v>
      </c>
      <c r="F113" s="65" t="s">
        <v>45</v>
      </c>
      <c r="G113" s="58"/>
      <c r="H113" s="57" t="s">
        <v>778</v>
      </c>
      <c r="I113" s="58" t="s">
        <v>56</v>
      </c>
      <c r="J113" s="184" t="s">
        <v>181</v>
      </c>
      <c r="K113" s="100" t="s">
        <v>23</v>
      </c>
      <c r="L113" s="49" t="s">
        <v>177</v>
      </c>
      <c r="N113" s="31"/>
      <c r="O113" s="15" t="s">
        <v>348</v>
      </c>
      <c r="P113" s="15"/>
      <c r="Q113" s="15"/>
      <c r="R113" s="15"/>
      <c r="S113" s="15"/>
      <c r="T113" s="15"/>
      <c r="U113" s="15"/>
      <c r="V113" s="15"/>
      <c r="W113" s="43"/>
      <c r="X113" s="15"/>
      <c r="Y113" s="42"/>
      <c r="Z113" s="15"/>
      <c r="AA113" s="15"/>
      <c r="AB113" s="15"/>
      <c r="AC113" s="15"/>
      <c r="AD113" s="15"/>
      <c r="AE113" s="15"/>
      <c r="AF113" s="165" t="s">
        <v>339</v>
      </c>
      <c r="AG113" s="158"/>
      <c r="AH113" s="166">
        <f>AN110/AH112</f>
        <v>52</v>
      </c>
      <c r="AI113" s="158"/>
      <c r="AJ113" s="158"/>
      <c r="AK113" s="158"/>
      <c r="AL113" s="166"/>
      <c r="AM113" s="158"/>
      <c r="AN113" s="159"/>
      <c r="AO113" s="32"/>
    </row>
    <row r="114" spans="2:41" x14ac:dyDescent="0.35">
      <c r="B114" s="92" t="s">
        <v>2</v>
      </c>
      <c r="C114" s="58"/>
      <c r="D114" s="57" t="s">
        <v>602</v>
      </c>
      <c r="E114" s="58" t="s">
        <v>23</v>
      </c>
      <c r="F114" s="49" t="s">
        <v>175</v>
      </c>
      <c r="G114" s="58" t="s">
        <v>56</v>
      </c>
      <c r="H114" s="184" t="s">
        <v>476</v>
      </c>
      <c r="I114" s="100" t="s">
        <v>23</v>
      </c>
      <c r="J114" s="65" t="s">
        <v>177</v>
      </c>
      <c r="K114" s="100" t="s">
        <v>23</v>
      </c>
      <c r="L114" s="49" t="s">
        <v>177</v>
      </c>
      <c r="N114" s="33"/>
      <c r="O114" s="66"/>
      <c r="P114" s="66"/>
      <c r="Q114" s="66"/>
      <c r="R114" s="66"/>
      <c r="S114" s="66"/>
      <c r="T114" s="66"/>
      <c r="U114" s="66"/>
      <c r="V114" s="66"/>
      <c r="W114" s="146"/>
      <c r="X114" s="66"/>
      <c r="Y114" s="147"/>
      <c r="Z114" s="66"/>
      <c r="AA114" s="66"/>
      <c r="AB114" s="66"/>
      <c r="AC114" s="66"/>
      <c r="AD114" s="66"/>
      <c r="AE114" s="66"/>
      <c r="AF114" s="66"/>
      <c r="AG114" s="66"/>
      <c r="AH114" s="147"/>
      <c r="AI114" s="66"/>
      <c r="AJ114" s="66"/>
      <c r="AK114" s="66"/>
      <c r="AL114" s="147"/>
      <c r="AM114" s="66"/>
      <c r="AN114" s="66"/>
      <c r="AO114" s="34"/>
    </row>
    <row r="115" spans="2:41" x14ac:dyDescent="0.35">
      <c r="B115" s="92" t="s">
        <v>3</v>
      </c>
      <c r="C115" s="58"/>
      <c r="D115" s="57" t="s">
        <v>605</v>
      </c>
      <c r="E115" s="30" t="s">
        <v>23</v>
      </c>
      <c r="F115" s="49" t="s">
        <v>175</v>
      </c>
      <c r="G115" s="58" t="s">
        <v>23</v>
      </c>
      <c r="H115" s="65" t="s">
        <v>176</v>
      </c>
      <c r="I115" s="100" t="s">
        <v>23</v>
      </c>
      <c r="J115" s="65" t="s">
        <v>177</v>
      </c>
      <c r="K115" s="58" t="s">
        <v>16</v>
      </c>
      <c r="L115" s="65" t="s">
        <v>45</v>
      </c>
      <c r="W115"/>
    </row>
    <row r="116" spans="2:41" x14ac:dyDescent="0.35">
      <c r="B116" s="92" t="s">
        <v>4</v>
      </c>
      <c r="C116" s="58" t="s">
        <v>23</v>
      </c>
      <c r="D116" s="49" t="s">
        <v>178</v>
      </c>
      <c r="E116" s="30"/>
      <c r="F116" s="57" t="s">
        <v>483</v>
      </c>
      <c r="G116" s="58" t="s">
        <v>23</v>
      </c>
      <c r="H116" s="65" t="s">
        <v>176</v>
      </c>
      <c r="I116" s="58" t="s">
        <v>23</v>
      </c>
      <c r="J116" s="65" t="s">
        <v>175</v>
      </c>
      <c r="K116" s="58" t="s">
        <v>16</v>
      </c>
      <c r="L116" s="65" t="s">
        <v>45</v>
      </c>
      <c r="W116"/>
    </row>
    <row r="117" spans="2:41" x14ac:dyDescent="0.35">
      <c r="B117" s="92" t="s">
        <v>5</v>
      </c>
      <c r="C117" s="58" t="s">
        <v>23</v>
      </c>
      <c r="D117" s="49" t="s">
        <v>178</v>
      </c>
      <c r="E117" s="58"/>
      <c r="F117" s="57" t="s">
        <v>483</v>
      </c>
      <c r="G117" s="58" t="s">
        <v>23</v>
      </c>
      <c r="H117" s="65" t="s">
        <v>175</v>
      </c>
      <c r="I117" s="58" t="s">
        <v>23</v>
      </c>
      <c r="J117" s="65" t="s">
        <v>175</v>
      </c>
      <c r="K117" s="58"/>
      <c r="L117" s="65"/>
      <c r="W117"/>
    </row>
    <row r="118" spans="2:41" x14ac:dyDescent="0.35">
      <c r="B118" s="92" t="s">
        <v>6</v>
      </c>
      <c r="C118" s="58" t="s">
        <v>23</v>
      </c>
      <c r="D118" s="49" t="s">
        <v>178</v>
      </c>
      <c r="E118" s="58"/>
      <c r="F118" s="57" t="s">
        <v>483</v>
      </c>
      <c r="G118" s="58"/>
      <c r="H118" s="57" t="s">
        <v>498</v>
      </c>
      <c r="I118" s="100"/>
      <c r="J118" s="57" t="s">
        <v>484</v>
      </c>
      <c r="K118" s="58"/>
      <c r="L118" s="65"/>
      <c r="W118"/>
    </row>
    <row r="119" spans="2:41" x14ac:dyDescent="0.35">
      <c r="B119" s="92" t="s">
        <v>7</v>
      </c>
      <c r="C119" s="58"/>
      <c r="D119" s="57" t="s">
        <v>494</v>
      </c>
      <c r="E119" s="58"/>
      <c r="F119" s="59"/>
      <c r="G119" s="58"/>
      <c r="H119" s="57" t="s">
        <v>498</v>
      </c>
      <c r="I119" s="100"/>
      <c r="J119" s="57" t="s">
        <v>484</v>
      </c>
      <c r="K119" s="53" t="s">
        <v>23</v>
      </c>
      <c r="L119" s="49" t="s">
        <v>178</v>
      </c>
      <c r="W119"/>
    </row>
    <row r="120" spans="2:41" x14ac:dyDescent="0.35">
      <c r="B120" s="92" t="s">
        <v>8</v>
      </c>
      <c r="C120" s="58"/>
      <c r="D120" s="57" t="s">
        <v>494</v>
      </c>
      <c r="E120" s="58"/>
      <c r="F120" s="59"/>
      <c r="G120" s="58"/>
      <c r="H120" s="57" t="s">
        <v>487</v>
      </c>
      <c r="I120" s="100"/>
      <c r="J120" s="57" t="s">
        <v>484</v>
      </c>
      <c r="K120" s="58"/>
      <c r="L120" s="59"/>
      <c r="W120"/>
    </row>
    <row r="121" spans="2:41" x14ac:dyDescent="0.35">
      <c r="B121" s="92" t="s">
        <v>9</v>
      </c>
      <c r="C121" s="58"/>
      <c r="D121" s="57" t="s">
        <v>492</v>
      </c>
      <c r="E121" s="58" t="s">
        <v>23</v>
      </c>
      <c r="F121" s="65" t="s">
        <v>176</v>
      </c>
      <c r="G121" s="58"/>
      <c r="H121" s="57" t="s">
        <v>781</v>
      </c>
      <c r="I121" s="100"/>
      <c r="J121" s="59"/>
      <c r="K121" s="58"/>
      <c r="L121" s="59"/>
      <c r="W121"/>
    </row>
    <row r="122" spans="2:41" x14ac:dyDescent="0.35">
      <c r="B122" s="92" t="s">
        <v>10</v>
      </c>
      <c r="C122" s="58"/>
      <c r="D122" s="57" t="s">
        <v>492</v>
      </c>
      <c r="E122" s="58" t="s">
        <v>23</v>
      </c>
      <c r="F122" s="65" t="s">
        <v>176</v>
      </c>
      <c r="G122" s="58"/>
      <c r="H122" s="57" t="s">
        <v>781</v>
      </c>
      <c r="I122" s="100"/>
      <c r="J122" s="59"/>
      <c r="K122" s="58"/>
      <c r="L122" s="59"/>
      <c r="W122"/>
    </row>
    <row r="123" spans="2:41" x14ac:dyDescent="0.35">
      <c r="B123" s="92" t="s">
        <v>11</v>
      </c>
      <c r="C123" s="96"/>
      <c r="D123" s="64"/>
      <c r="E123" s="96" t="s">
        <v>23</v>
      </c>
      <c r="F123" s="82" t="s">
        <v>176</v>
      </c>
      <c r="G123" s="96"/>
      <c r="H123" s="64"/>
      <c r="I123" s="101"/>
      <c r="J123" s="97"/>
      <c r="K123" s="96"/>
      <c r="L123" s="97"/>
      <c r="W123"/>
    </row>
    <row r="124" spans="2:41" x14ac:dyDescent="0.35">
      <c r="B124" s="98"/>
      <c r="C124" s="98"/>
      <c r="D124" s="98"/>
      <c r="E124" s="98"/>
      <c r="F124" s="98"/>
      <c r="G124" s="98"/>
      <c r="H124" s="98"/>
      <c r="I124" s="98"/>
      <c r="J124" s="98"/>
      <c r="K124" s="98"/>
      <c r="L124" s="98"/>
      <c r="W124"/>
    </row>
    <row r="125" spans="2:41" x14ac:dyDescent="0.35">
      <c r="B125" s="116" t="s">
        <v>285</v>
      </c>
      <c r="C125" s="304" t="s">
        <v>144</v>
      </c>
      <c r="D125" s="305"/>
      <c r="E125" s="307" t="s">
        <v>145</v>
      </c>
      <c r="F125" s="308"/>
      <c r="G125" s="304" t="s">
        <v>146</v>
      </c>
      <c r="H125" s="305"/>
      <c r="I125" s="304" t="s">
        <v>147</v>
      </c>
      <c r="J125" s="305"/>
      <c r="K125" s="306" t="s">
        <v>148</v>
      </c>
      <c r="L125" s="305"/>
      <c r="W125"/>
    </row>
    <row r="126" spans="2:41" x14ac:dyDescent="0.35">
      <c r="B126" s="92" t="s">
        <v>13</v>
      </c>
      <c r="C126" s="93"/>
      <c r="D126" s="104"/>
      <c r="E126" s="93"/>
      <c r="F126" s="63"/>
      <c r="G126" s="93"/>
      <c r="H126" s="63"/>
      <c r="I126" s="93"/>
      <c r="J126" s="63"/>
      <c r="K126" s="93"/>
      <c r="L126" s="63"/>
      <c r="W126"/>
    </row>
    <row r="127" spans="2:41" x14ac:dyDescent="0.35">
      <c r="B127" s="92" t="s">
        <v>0</v>
      </c>
      <c r="C127" s="58"/>
      <c r="D127" s="57" t="s">
        <v>604</v>
      </c>
      <c r="E127" s="58" t="s">
        <v>16</v>
      </c>
      <c r="F127" s="65" t="s">
        <v>45</v>
      </c>
      <c r="G127" s="58"/>
      <c r="H127" s="57" t="s">
        <v>606</v>
      </c>
      <c r="I127" s="58"/>
      <c r="J127" s="57"/>
      <c r="K127" s="100" t="s">
        <v>23</v>
      </c>
      <c r="L127" s="49" t="s">
        <v>177</v>
      </c>
      <c r="W127"/>
    </row>
    <row r="128" spans="2:41" x14ac:dyDescent="0.35">
      <c r="B128" s="92" t="s">
        <v>1</v>
      </c>
      <c r="C128" s="58"/>
      <c r="D128" s="57" t="s">
        <v>604</v>
      </c>
      <c r="E128" s="58" t="s">
        <v>16</v>
      </c>
      <c r="F128" s="65" t="s">
        <v>45</v>
      </c>
      <c r="G128" s="58"/>
      <c r="H128" s="57" t="s">
        <v>778</v>
      </c>
      <c r="I128" s="58" t="s">
        <v>56</v>
      </c>
      <c r="J128" s="184" t="s">
        <v>181</v>
      </c>
      <c r="K128" s="100" t="s">
        <v>23</v>
      </c>
      <c r="L128" s="49" t="s">
        <v>177</v>
      </c>
      <c r="W128"/>
    </row>
    <row r="129" spans="2:23" x14ac:dyDescent="0.35">
      <c r="B129" s="92" t="s">
        <v>2</v>
      </c>
      <c r="C129" s="58"/>
      <c r="D129" s="57" t="s">
        <v>602</v>
      </c>
      <c r="E129" s="58" t="s">
        <v>23</v>
      </c>
      <c r="F129" s="49" t="s">
        <v>175</v>
      </c>
      <c r="G129" s="58" t="s">
        <v>56</v>
      </c>
      <c r="H129" s="184" t="s">
        <v>476</v>
      </c>
      <c r="I129" s="100" t="s">
        <v>23</v>
      </c>
      <c r="J129" s="65" t="s">
        <v>177</v>
      </c>
      <c r="K129" s="100" t="s">
        <v>23</v>
      </c>
      <c r="L129" s="49" t="s">
        <v>177</v>
      </c>
      <c r="W129"/>
    </row>
    <row r="130" spans="2:23" x14ac:dyDescent="0.35">
      <c r="B130" s="92" t="s">
        <v>3</v>
      </c>
      <c r="C130" s="58"/>
      <c r="D130" s="57" t="s">
        <v>605</v>
      </c>
      <c r="E130" s="30" t="s">
        <v>23</v>
      </c>
      <c r="F130" s="49" t="s">
        <v>175</v>
      </c>
      <c r="G130" s="58" t="s">
        <v>23</v>
      </c>
      <c r="H130" s="65" t="s">
        <v>176</v>
      </c>
      <c r="I130" s="100" t="s">
        <v>23</v>
      </c>
      <c r="J130" s="65" t="s">
        <v>177</v>
      </c>
      <c r="K130" s="58" t="s">
        <v>16</v>
      </c>
      <c r="L130" s="65" t="s">
        <v>45</v>
      </c>
      <c r="W130"/>
    </row>
    <row r="131" spans="2:23" x14ac:dyDescent="0.35">
      <c r="B131" s="92" t="s">
        <v>4</v>
      </c>
      <c r="C131" s="58" t="s">
        <v>23</v>
      </c>
      <c r="D131" s="49" t="s">
        <v>178</v>
      </c>
      <c r="E131" s="30"/>
      <c r="F131" s="57" t="s">
        <v>488</v>
      </c>
      <c r="G131" s="58" t="s">
        <v>23</v>
      </c>
      <c r="H131" s="65" t="s">
        <v>176</v>
      </c>
      <c r="I131" s="58" t="s">
        <v>23</v>
      </c>
      <c r="J131" s="65" t="s">
        <v>175</v>
      </c>
      <c r="K131" s="58" t="s">
        <v>16</v>
      </c>
      <c r="L131" s="65" t="s">
        <v>45</v>
      </c>
      <c r="W131"/>
    </row>
    <row r="132" spans="2:23" x14ac:dyDescent="0.35">
      <c r="B132" s="92" t="s">
        <v>5</v>
      </c>
      <c r="C132" s="58" t="s">
        <v>23</v>
      </c>
      <c r="D132" s="49" t="s">
        <v>178</v>
      </c>
      <c r="E132" s="58"/>
      <c r="F132" s="57" t="s">
        <v>488</v>
      </c>
      <c r="G132" s="58" t="s">
        <v>23</v>
      </c>
      <c r="H132" s="65" t="s">
        <v>175</v>
      </c>
      <c r="I132" s="58" t="s">
        <v>23</v>
      </c>
      <c r="J132" s="65" t="s">
        <v>175</v>
      </c>
      <c r="K132" s="58" t="s">
        <v>23</v>
      </c>
      <c r="L132" s="65" t="s">
        <v>480</v>
      </c>
      <c r="W132"/>
    </row>
    <row r="133" spans="2:23" x14ac:dyDescent="0.35">
      <c r="B133" s="92" t="s">
        <v>6</v>
      </c>
      <c r="C133" s="58" t="s">
        <v>23</v>
      </c>
      <c r="D133" s="49" t="s">
        <v>178</v>
      </c>
      <c r="E133" s="58"/>
      <c r="F133" s="57" t="s">
        <v>488</v>
      </c>
      <c r="G133" s="58"/>
      <c r="H133" s="57" t="s">
        <v>782</v>
      </c>
      <c r="I133" s="100"/>
      <c r="J133" s="57" t="s">
        <v>490</v>
      </c>
      <c r="K133" s="58" t="s">
        <v>23</v>
      </c>
      <c r="L133" s="65" t="s">
        <v>480</v>
      </c>
    </row>
    <row r="134" spans="2:23" x14ac:dyDescent="0.35">
      <c r="B134" s="92" t="s">
        <v>7</v>
      </c>
      <c r="C134" s="58"/>
      <c r="D134" s="57" t="s">
        <v>494</v>
      </c>
      <c r="E134" s="58"/>
      <c r="F134" s="59"/>
      <c r="G134" s="58"/>
      <c r="H134" s="57" t="s">
        <v>782</v>
      </c>
      <c r="I134" s="100"/>
      <c r="J134" s="57" t="s">
        <v>490</v>
      </c>
      <c r="K134" s="30"/>
      <c r="L134" s="49"/>
    </row>
    <row r="135" spans="2:23" x14ac:dyDescent="0.35">
      <c r="B135" s="92" t="s">
        <v>8</v>
      </c>
      <c r="C135" s="58"/>
      <c r="D135" s="57" t="s">
        <v>494</v>
      </c>
      <c r="E135" s="58"/>
      <c r="F135" s="59"/>
      <c r="G135" s="58"/>
      <c r="H135" s="57" t="s">
        <v>486</v>
      </c>
      <c r="I135" s="100"/>
      <c r="J135" s="57" t="s">
        <v>490</v>
      </c>
      <c r="K135" s="58"/>
      <c r="L135" s="59"/>
    </row>
    <row r="136" spans="2:23" x14ac:dyDescent="0.35">
      <c r="B136" s="92" t="s">
        <v>9</v>
      </c>
      <c r="C136" s="58"/>
      <c r="D136" s="57" t="s">
        <v>492</v>
      </c>
      <c r="E136" s="58" t="s">
        <v>23</v>
      </c>
      <c r="F136" s="65" t="s">
        <v>176</v>
      </c>
      <c r="G136" s="58"/>
      <c r="H136" s="57" t="s">
        <v>795</v>
      </c>
      <c r="I136" s="100"/>
      <c r="J136" s="59"/>
      <c r="K136" s="58"/>
      <c r="L136" s="59"/>
    </row>
    <row r="137" spans="2:23" x14ac:dyDescent="0.35">
      <c r="B137" s="92" t="s">
        <v>10</v>
      </c>
      <c r="C137" s="58"/>
      <c r="D137" s="57" t="s">
        <v>492</v>
      </c>
      <c r="E137" s="58" t="s">
        <v>23</v>
      </c>
      <c r="F137" s="65" t="s">
        <v>176</v>
      </c>
      <c r="G137" s="58"/>
      <c r="H137" s="57" t="s">
        <v>795</v>
      </c>
      <c r="I137" s="100"/>
      <c r="J137" s="59"/>
      <c r="K137" s="58"/>
      <c r="L137" s="59"/>
    </row>
    <row r="138" spans="2:23" x14ac:dyDescent="0.35">
      <c r="B138" s="92" t="s">
        <v>11</v>
      </c>
      <c r="C138" s="96"/>
      <c r="D138" s="64"/>
      <c r="E138" s="96" t="s">
        <v>23</v>
      </c>
      <c r="F138" s="82" t="s">
        <v>176</v>
      </c>
      <c r="G138" s="96"/>
      <c r="H138" s="64"/>
      <c r="I138" s="101"/>
      <c r="J138" s="97"/>
      <c r="K138" s="96"/>
      <c r="L138" s="97"/>
    </row>
    <row r="139" spans="2:23" x14ac:dyDescent="0.35">
      <c r="B139" s="98"/>
      <c r="C139" s="98"/>
      <c r="D139" s="98"/>
      <c r="E139" s="98"/>
      <c r="F139" s="98"/>
      <c r="G139" s="98"/>
      <c r="H139" s="98"/>
      <c r="I139" s="98"/>
      <c r="J139" s="98"/>
      <c r="K139" s="98"/>
      <c r="L139" s="98"/>
    </row>
    <row r="140" spans="2:23" x14ac:dyDescent="0.35">
      <c r="B140" s="116" t="s">
        <v>286</v>
      </c>
      <c r="C140" s="304" t="s">
        <v>149</v>
      </c>
      <c r="D140" s="305"/>
      <c r="E140" s="304" t="s">
        <v>150</v>
      </c>
      <c r="F140" s="305"/>
      <c r="G140" s="304" t="s">
        <v>151</v>
      </c>
      <c r="H140" s="305"/>
      <c r="I140" s="304" t="s">
        <v>152</v>
      </c>
      <c r="J140" s="305"/>
      <c r="K140" s="306" t="s">
        <v>153</v>
      </c>
      <c r="L140" s="305"/>
    </row>
    <row r="141" spans="2:23" x14ac:dyDescent="0.35">
      <c r="B141" s="92" t="s">
        <v>13</v>
      </c>
      <c r="C141" s="93"/>
      <c r="D141" s="104"/>
      <c r="E141" s="93"/>
      <c r="F141" s="63"/>
      <c r="G141" s="93"/>
      <c r="H141" s="63"/>
      <c r="I141" s="93"/>
      <c r="J141" s="63"/>
      <c r="K141" s="93"/>
      <c r="L141" s="63"/>
    </row>
    <row r="142" spans="2:23" x14ac:dyDescent="0.35">
      <c r="B142" s="92" t="s">
        <v>0</v>
      </c>
      <c r="C142" s="58"/>
      <c r="D142" s="57" t="s">
        <v>604</v>
      </c>
      <c r="E142" s="58" t="s">
        <v>16</v>
      </c>
      <c r="F142" s="65" t="s">
        <v>45</v>
      </c>
      <c r="G142" s="58"/>
      <c r="H142" s="57" t="s">
        <v>606</v>
      </c>
      <c r="I142" s="58"/>
      <c r="J142" s="57"/>
      <c r="K142" s="100" t="s">
        <v>23</v>
      </c>
      <c r="L142" s="49" t="s">
        <v>177</v>
      </c>
    </row>
    <row r="143" spans="2:23" x14ac:dyDescent="0.35">
      <c r="B143" s="92" t="s">
        <v>1</v>
      </c>
      <c r="C143" s="58"/>
      <c r="D143" s="57" t="s">
        <v>604</v>
      </c>
      <c r="E143" s="58" t="s">
        <v>16</v>
      </c>
      <c r="F143" s="65" t="s">
        <v>45</v>
      </c>
      <c r="G143" s="58"/>
      <c r="H143" s="57" t="s">
        <v>778</v>
      </c>
      <c r="I143" s="58" t="s">
        <v>56</v>
      </c>
      <c r="J143" s="184" t="s">
        <v>181</v>
      </c>
      <c r="K143" s="100" t="s">
        <v>23</v>
      </c>
      <c r="L143" s="49" t="s">
        <v>177</v>
      </c>
    </row>
    <row r="144" spans="2:23" x14ac:dyDescent="0.35">
      <c r="B144" s="92" t="s">
        <v>2</v>
      </c>
      <c r="C144" s="58"/>
      <c r="D144" s="57" t="s">
        <v>602</v>
      </c>
      <c r="E144" s="58" t="s">
        <v>23</v>
      </c>
      <c r="F144" s="49" t="s">
        <v>175</v>
      </c>
      <c r="G144" s="58" t="s">
        <v>56</v>
      </c>
      <c r="H144" s="184" t="s">
        <v>476</v>
      </c>
      <c r="I144" s="100" t="s">
        <v>23</v>
      </c>
      <c r="J144" s="65" t="s">
        <v>177</v>
      </c>
      <c r="K144" s="100" t="s">
        <v>23</v>
      </c>
      <c r="L144" s="49" t="s">
        <v>177</v>
      </c>
    </row>
    <row r="145" spans="2:12" x14ac:dyDescent="0.35">
      <c r="B145" s="92" t="s">
        <v>3</v>
      </c>
      <c r="C145" s="58"/>
      <c r="D145" s="57" t="s">
        <v>605</v>
      </c>
      <c r="E145" s="30" t="s">
        <v>23</v>
      </c>
      <c r="F145" s="49" t="s">
        <v>175</v>
      </c>
      <c r="G145" s="58" t="s">
        <v>23</v>
      </c>
      <c r="H145" s="65" t="s">
        <v>176</v>
      </c>
      <c r="I145" s="100" t="s">
        <v>23</v>
      </c>
      <c r="J145" s="65" t="s">
        <v>177</v>
      </c>
      <c r="K145" s="58" t="s">
        <v>16</v>
      </c>
      <c r="L145" s="65" t="s">
        <v>45</v>
      </c>
    </row>
    <row r="146" spans="2:12" x14ac:dyDescent="0.35">
      <c r="B146" s="92" t="s">
        <v>4</v>
      </c>
      <c r="C146" s="58" t="s">
        <v>23</v>
      </c>
      <c r="D146" s="49" t="s">
        <v>178</v>
      </c>
      <c r="E146" s="30"/>
      <c r="F146" s="57" t="s">
        <v>483</v>
      </c>
      <c r="G146" s="58" t="s">
        <v>23</v>
      </c>
      <c r="H146" s="65" t="s">
        <v>176</v>
      </c>
      <c r="I146" s="58" t="s">
        <v>23</v>
      </c>
      <c r="J146" s="65" t="s">
        <v>175</v>
      </c>
      <c r="K146" s="58" t="s">
        <v>16</v>
      </c>
      <c r="L146" s="65" t="s">
        <v>45</v>
      </c>
    </row>
    <row r="147" spans="2:12" x14ac:dyDescent="0.35">
      <c r="B147" s="92" t="s">
        <v>5</v>
      </c>
      <c r="C147" s="58" t="s">
        <v>23</v>
      </c>
      <c r="D147" s="49" t="s">
        <v>178</v>
      </c>
      <c r="E147" s="58"/>
      <c r="F147" s="57" t="s">
        <v>483</v>
      </c>
      <c r="G147" s="58" t="s">
        <v>23</v>
      </c>
      <c r="H147" s="65" t="s">
        <v>175</v>
      </c>
      <c r="I147" s="58" t="s">
        <v>23</v>
      </c>
      <c r="J147" s="65" t="s">
        <v>175</v>
      </c>
      <c r="K147" s="58"/>
      <c r="L147" s="65"/>
    </row>
    <row r="148" spans="2:12" x14ac:dyDescent="0.35">
      <c r="B148" s="92" t="s">
        <v>6</v>
      </c>
      <c r="C148" s="58" t="s">
        <v>23</v>
      </c>
      <c r="D148" s="49" t="s">
        <v>178</v>
      </c>
      <c r="E148" s="58"/>
      <c r="F148" s="57" t="s">
        <v>483</v>
      </c>
      <c r="G148" s="58"/>
      <c r="H148" s="57" t="s">
        <v>625</v>
      </c>
      <c r="I148" s="100"/>
      <c r="J148" s="57" t="s">
        <v>484</v>
      </c>
      <c r="K148" s="58"/>
      <c r="L148" s="65"/>
    </row>
    <row r="149" spans="2:12" x14ac:dyDescent="0.35">
      <c r="B149" s="92" t="s">
        <v>7</v>
      </c>
      <c r="C149" s="58"/>
      <c r="D149" s="57" t="s">
        <v>494</v>
      </c>
      <c r="E149" s="58"/>
      <c r="F149" s="59"/>
      <c r="G149" s="58"/>
      <c r="H149" s="57" t="s">
        <v>625</v>
      </c>
      <c r="I149" s="100"/>
      <c r="J149" s="57" t="s">
        <v>484</v>
      </c>
      <c r="K149" s="53" t="s">
        <v>23</v>
      </c>
      <c r="L149" s="49" t="s">
        <v>178</v>
      </c>
    </row>
    <row r="150" spans="2:12" x14ac:dyDescent="0.35">
      <c r="B150" s="92" t="s">
        <v>8</v>
      </c>
      <c r="C150" s="58"/>
      <c r="D150" s="57" t="s">
        <v>494</v>
      </c>
      <c r="E150" s="58"/>
      <c r="F150" s="59"/>
      <c r="G150" s="58"/>
      <c r="H150" s="57" t="s">
        <v>487</v>
      </c>
      <c r="I150" s="100"/>
      <c r="J150" s="57" t="s">
        <v>484</v>
      </c>
      <c r="K150" s="58"/>
      <c r="L150" s="59"/>
    </row>
    <row r="151" spans="2:12" x14ac:dyDescent="0.35">
      <c r="B151" s="92" t="s">
        <v>9</v>
      </c>
      <c r="C151" s="58"/>
      <c r="D151" s="57" t="s">
        <v>492</v>
      </c>
      <c r="E151" s="58" t="s">
        <v>23</v>
      </c>
      <c r="F151" s="65" t="s">
        <v>176</v>
      </c>
      <c r="G151" s="58"/>
      <c r="H151" s="57" t="s">
        <v>780</v>
      </c>
      <c r="I151" s="100"/>
      <c r="J151" s="59"/>
      <c r="K151" s="58"/>
      <c r="L151" s="59"/>
    </row>
    <row r="152" spans="2:12" x14ac:dyDescent="0.35">
      <c r="B152" s="92" t="s">
        <v>10</v>
      </c>
      <c r="C152" s="58"/>
      <c r="D152" s="57" t="s">
        <v>492</v>
      </c>
      <c r="E152" s="58" t="s">
        <v>23</v>
      </c>
      <c r="F152" s="65" t="s">
        <v>176</v>
      </c>
      <c r="G152" s="58"/>
      <c r="H152" s="57" t="s">
        <v>780</v>
      </c>
      <c r="I152" s="100"/>
      <c r="J152" s="59"/>
      <c r="K152" s="58"/>
      <c r="L152" s="59"/>
    </row>
    <row r="153" spans="2:12" x14ac:dyDescent="0.35">
      <c r="B153" s="92" t="s">
        <v>11</v>
      </c>
      <c r="C153" s="96"/>
      <c r="D153" s="64"/>
      <c r="E153" s="96" t="s">
        <v>23</v>
      </c>
      <c r="F153" s="82" t="s">
        <v>176</v>
      </c>
      <c r="G153" s="96"/>
      <c r="H153" s="64"/>
      <c r="I153" s="101"/>
      <c r="J153" s="97"/>
      <c r="K153" s="96"/>
      <c r="L153" s="97"/>
    </row>
    <row r="154" spans="2:12" x14ac:dyDescent="0.35">
      <c r="B154" s="98"/>
      <c r="C154" s="98"/>
      <c r="D154" s="98"/>
      <c r="E154" s="98"/>
      <c r="F154" s="98"/>
      <c r="G154" s="98"/>
      <c r="H154" s="98"/>
      <c r="I154" s="98"/>
      <c r="J154" s="98"/>
      <c r="K154" s="98"/>
      <c r="L154" s="98"/>
    </row>
    <row r="155" spans="2:12" x14ac:dyDescent="0.35">
      <c r="B155" s="116" t="s">
        <v>288</v>
      </c>
      <c r="C155" s="307" t="s">
        <v>154</v>
      </c>
      <c r="D155" s="308"/>
      <c r="E155" s="304" t="s">
        <v>155</v>
      </c>
      <c r="F155" s="305"/>
      <c r="G155" s="304" t="s">
        <v>156</v>
      </c>
      <c r="H155" s="305"/>
      <c r="I155" s="304" t="s">
        <v>157</v>
      </c>
      <c r="J155" s="305"/>
      <c r="K155" s="306" t="s">
        <v>158</v>
      </c>
      <c r="L155" s="305"/>
    </row>
    <row r="156" spans="2:12" x14ac:dyDescent="0.35">
      <c r="B156" s="92" t="s">
        <v>13</v>
      </c>
      <c r="C156" s="93"/>
      <c r="D156" s="104"/>
      <c r="E156" s="93"/>
      <c r="F156" s="63"/>
      <c r="G156" s="93"/>
      <c r="H156" s="63"/>
      <c r="I156" s="93"/>
      <c r="J156" s="63"/>
      <c r="K156" s="93"/>
      <c r="L156" s="63"/>
    </row>
    <row r="157" spans="2:12" x14ac:dyDescent="0.35">
      <c r="B157" s="92" t="s">
        <v>0</v>
      </c>
      <c r="C157" s="58"/>
      <c r="D157" s="57" t="s">
        <v>604</v>
      </c>
      <c r="E157" s="58" t="s">
        <v>16</v>
      </c>
      <c r="F157" s="65" t="s">
        <v>45</v>
      </c>
      <c r="G157" s="58"/>
      <c r="H157" s="57" t="s">
        <v>606</v>
      </c>
      <c r="I157" s="58"/>
      <c r="J157" s="57"/>
      <c r="K157" s="100" t="s">
        <v>23</v>
      </c>
      <c r="L157" s="49" t="s">
        <v>177</v>
      </c>
    </row>
    <row r="158" spans="2:12" x14ac:dyDescent="0.35">
      <c r="B158" s="92" t="s">
        <v>1</v>
      </c>
      <c r="C158" s="58"/>
      <c r="D158" s="57" t="s">
        <v>604</v>
      </c>
      <c r="E158" s="58" t="s">
        <v>16</v>
      </c>
      <c r="F158" s="65" t="s">
        <v>45</v>
      </c>
      <c r="G158" s="58"/>
      <c r="H158" s="57" t="s">
        <v>778</v>
      </c>
      <c r="I158" s="58" t="s">
        <v>56</v>
      </c>
      <c r="J158" s="184" t="s">
        <v>181</v>
      </c>
      <c r="K158" s="100" t="s">
        <v>23</v>
      </c>
      <c r="L158" s="49" t="s">
        <v>177</v>
      </c>
    </row>
    <row r="159" spans="2:12" x14ac:dyDescent="0.35">
      <c r="B159" s="92" t="s">
        <v>2</v>
      </c>
      <c r="C159" s="58"/>
      <c r="D159" s="57" t="s">
        <v>602</v>
      </c>
      <c r="E159" s="58" t="s">
        <v>23</v>
      </c>
      <c r="F159" s="49" t="s">
        <v>175</v>
      </c>
      <c r="G159" s="58" t="s">
        <v>56</v>
      </c>
      <c r="H159" s="184" t="s">
        <v>476</v>
      </c>
      <c r="I159" s="100" t="s">
        <v>23</v>
      </c>
      <c r="J159" s="65" t="s">
        <v>177</v>
      </c>
      <c r="K159" s="100" t="s">
        <v>23</v>
      </c>
      <c r="L159" s="49" t="s">
        <v>177</v>
      </c>
    </row>
    <row r="160" spans="2:12" x14ac:dyDescent="0.35">
      <c r="B160" s="92" t="s">
        <v>3</v>
      </c>
      <c r="C160" s="58"/>
      <c r="D160" s="57" t="s">
        <v>605</v>
      </c>
      <c r="E160" s="30" t="s">
        <v>23</v>
      </c>
      <c r="F160" s="49" t="s">
        <v>175</v>
      </c>
      <c r="G160" s="58" t="s">
        <v>23</v>
      </c>
      <c r="H160" s="65" t="s">
        <v>176</v>
      </c>
      <c r="I160" s="100" t="s">
        <v>23</v>
      </c>
      <c r="J160" s="65" t="s">
        <v>177</v>
      </c>
      <c r="K160" s="58" t="s">
        <v>16</v>
      </c>
      <c r="L160" s="65" t="s">
        <v>45</v>
      </c>
    </row>
    <row r="161" spans="2:12" x14ac:dyDescent="0.35">
      <c r="B161" s="92" t="s">
        <v>4</v>
      </c>
      <c r="C161" s="58" t="s">
        <v>23</v>
      </c>
      <c r="D161" s="49" t="s">
        <v>178</v>
      </c>
      <c r="E161" s="30"/>
      <c r="F161" s="57" t="s">
        <v>488</v>
      </c>
      <c r="G161" s="58" t="s">
        <v>23</v>
      </c>
      <c r="H161" s="65" t="s">
        <v>176</v>
      </c>
      <c r="I161" s="58" t="s">
        <v>23</v>
      </c>
      <c r="J161" s="65" t="s">
        <v>175</v>
      </c>
      <c r="K161" s="58" t="s">
        <v>16</v>
      </c>
      <c r="L161" s="65" t="s">
        <v>45</v>
      </c>
    </row>
    <row r="162" spans="2:12" x14ac:dyDescent="0.35">
      <c r="B162" s="92" t="s">
        <v>5</v>
      </c>
      <c r="C162" s="58" t="s">
        <v>23</v>
      </c>
      <c r="D162" s="49" t="s">
        <v>178</v>
      </c>
      <c r="E162" s="58"/>
      <c r="F162" s="57" t="s">
        <v>488</v>
      </c>
      <c r="G162" s="58" t="s">
        <v>23</v>
      </c>
      <c r="H162" s="65" t="s">
        <v>175</v>
      </c>
      <c r="I162" s="58" t="s">
        <v>23</v>
      </c>
      <c r="J162" s="65" t="s">
        <v>175</v>
      </c>
      <c r="K162" s="58"/>
      <c r="L162" s="65"/>
    </row>
    <row r="163" spans="2:12" x14ac:dyDescent="0.35">
      <c r="B163" s="92" t="s">
        <v>6</v>
      </c>
      <c r="C163" s="58" t="s">
        <v>23</v>
      </c>
      <c r="D163" s="49" t="s">
        <v>178</v>
      </c>
      <c r="E163" s="58"/>
      <c r="F163" s="57" t="s">
        <v>488</v>
      </c>
      <c r="G163" s="58"/>
      <c r="H163" s="57" t="s">
        <v>782</v>
      </c>
      <c r="I163" s="100"/>
      <c r="J163" s="57" t="s">
        <v>490</v>
      </c>
      <c r="K163" s="58"/>
      <c r="L163" s="65"/>
    </row>
    <row r="164" spans="2:12" x14ac:dyDescent="0.35">
      <c r="B164" s="92" t="s">
        <v>7</v>
      </c>
      <c r="C164" s="58"/>
      <c r="D164" s="57" t="s">
        <v>494</v>
      </c>
      <c r="E164" s="58"/>
      <c r="F164" s="59"/>
      <c r="G164" s="58"/>
      <c r="H164" s="57" t="s">
        <v>782</v>
      </c>
      <c r="I164" s="100"/>
      <c r="J164" s="57" t="s">
        <v>490</v>
      </c>
      <c r="K164" s="30"/>
      <c r="L164" s="49"/>
    </row>
    <row r="165" spans="2:12" x14ac:dyDescent="0.35">
      <c r="B165" s="92" t="s">
        <v>8</v>
      </c>
      <c r="C165" s="58"/>
      <c r="D165" s="57" t="s">
        <v>494</v>
      </c>
      <c r="E165" s="58"/>
      <c r="F165" s="59"/>
      <c r="G165" s="58"/>
      <c r="H165" s="57" t="s">
        <v>486</v>
      </c>
      <c r="I165" s="100"/>
      <c r="J165" s="57" t="s">
        <v>490</v>
      </c>
      <c r="K165" s="58"/>
      <c r="L165" s="59"/>
    </row>
    <row r="166" spans="2:12" x14ac:dyDescent="0.35">
      <c r="B166" s="92" t="s">
        <v>9</v>
      </c>
      <c r="C166" s="58"/>
      <c r="D166" s="57" t="s">
        <v>492</v>
      </c>
      <c r="E166" s="58" t="s">
        <v>23</v>
      </c>
      <c r="F166" s="65" t="s">
        <v>176</v>
      </c>
      <c r="G166" s="58"/>
      <c r="H166" s="57" t="s">
        <v>779</v>
      </c>
      <c r="I166" s="100"/>
      <c r="J166" s="59"/>
      <c r="K166" s="58"/>
      <c r="L166" s="59"/>
    </row>
    <row r="167" spans="2:12" x14ac:dyDescent="0.35">
      <c r="B167" s="92" t="s">
        <v>10</v>
      </c>
      <c r="C167" s="58"/>
      <c r="D167" s="57" t="s">
        <v>492</v>
      </c>
      <c r="E167" s="58" t="s">
        <v>23</v>
      </c>
      <c r="F167" s="65" t="s">
        <v>176</v>
      </c>
      <c r="G167" s="58"/>
      <c r="H167" s="57" t="s">
        <v>779</v>
      </c>
      <c r="I167" s="100"/>
      <c r="J167" s="59"/>
      <c r="K167" s="58"/>
      <c r="L167" s="59"/>
    </row>
    <row r="168" spans="2:12" x14ac:dyDescent="0.35">
      <c r="B168" s="92" t="s">
        <v>11</v>
      </c>
      <c r="C168" s="96"/>
      <c r="D168" s="64"/>
      <c r="E168" s="96" t="s">
        <v>23</v>
      </c>
      <c r="F168" s="82" t="s">
        <v>176</v>
      </c>
      <c r="G168" s="96"/>
      <c r="H168" s="64"/>
      <c r="I168" s="101"/>
      <c r="J168" s="97"/>
      <c r="K168" s="96"/>
      <c r="L168" s="97"/>
    </row>
    <row r="169" spans="2:12" x14ac:dyDescent="0.35">
      <c r="B169" s="98"/>
      <c r="C169" s="98"/>
      <c r="D169" s="98"/>
      <c r="E169" s="98"/>
      <c r="F169" s="98"/>
      <c r="G169" s="98"/>
      <c r="H169" s="98"/>
      <c r="I169" s="98"/>
      <c r="J169" s="98"/>
      <c r="K169" s="98"/>
      <c r="L169" s="98"/>
    </row>
    <row r="170" spans="2:12" x14ac:dyDescent="0.35">
      <c r="B170" s="116" t="s">
        <v>289</v>
      </c>
      <c r="C170" s="304" t="s">
        <v>159</v>
      </c>
      <c r="D170" s="305"/>
      <c r="E170" s="304" t="s">
        <v>160</v>
      </c>
      <c r="F170" s="305"/>
      <c r="G170" s="304" t="s">
        <v>161</v>
      </c>
      <c r="H170" s="305"/>
      <c r="I170" s="304" t="s">
        <v>162</v>
      </c>
      <c r="J170" s="305"/>
      <c r="K170" s="306" t="s">
        <v>163</v>
      </c>
      <c r="L170" s="305"/>
    </row>
    <row r="171" spans="2:12" x14ac:dyDescent="0.35">
      <c r="B171" s="92" t="s">
        <v>13</v>
      </c>
      <c r="C171" s="93"/>
      <c r="D171" s="104"/>
      <c r="E171" s="93"/>
      <c r="F171" s="63"/>
      <c r="G171" s="93"/>
      <c r="H171" s="63"/>
      <c r="I171" s="93"/>
      <c r="J171" s="63"/>
      <c r="K171" s="93"/>
      <c r="L171" s="63"/>
    </row>
    <row r="172" spans="2:12" x14ac:dyDescent="0.35">
      <c r="B172" s="92" t="s">
        <v>0</v>
      </c>
      <c r="C172" s="58"/>
      <c r="D172" s="57" t="s">
        <v>604</v>
      </c>
      <c r="E172" s="58" t="s">
        <v>16</v>
      </c>
      <c r="F172" s="65" t="s">
        <v>45</v>
      </c>
      <c r="G172" s="58"/>
      <c r="H172" s="57" t="s">
        <v>606</v>
      </c>
      <c r="I172" s="58"/>
      <c r="J172" s="57"/>
      <c r="K172" s="100" t="s">
        <v>23</v>
      </c>
      <c r="L172" s="49" t="s">
        <v>177</v>
      </c>
    </row>
    <row r="173" spans="2:12" x14ac:dyDescent="0.35">
      <c r="B173" s="92" t="s">
        <v>1</v>
      </c>
      <c r="C173" s="58"/>
      <c r="D173" s="57" t="s">
        <v>604</v>
      </c>
      <c r="E173" s="58" t="s">
        <v>16</v>
      </c>
      <c r="F173" s="65" t="s">
        <v>45</v>
      </c>
      <c r="G173" s="58"/>
      <c r="H173" s="57" t="s">
        <v>778</v>
      </c>
      <c r="I173" s="58" t="s">
        <v>56</v>
      </c>
      <c r="J173" s="184" t="s">
        <v>181</v>
      </c>
      <c r="K173" s="100" t="s">
        <v>23</v>
      </c>
      <c r="L173" s="49" t="s">
        <v>177</v>
      </c>
    </row>
    <row r="174" spans="2:12" x14ac:dyDescent="0.35">
      <c r="B174" s="92" t="s">
        <v>2</v>
      </c>
      <c r="C174" s="58"/>
      <c r="D174" s="57" t="s">
        <v>602</v>
      </c>
      <c r="E174" s="58" t="s">
        <v>23</v>
      </c>
      <c r="F174" s="49" t="s">
        <v>175</v>
      </c>
      <c r="G174" s="58" t="s">
        <v>56</v>
      </c>
      <c r="H174" s="184" t="s">
        <v>476</v>
      </c>
      <c r="I174" s="100" t="s">
        <v>23</v>
      </c>
      <c r="J174" s="65" t="s">
        <v>177</v>
      </c>
      <c r="K174" s="100" t="s">
        <v>23</v>
      </c>
      <c r="L174" s="49" t="s">
        <v>177</v>
      </c>
    </row>
    <row r="175" spans="2:12" x14ac:dyDescent="0.35">
      <c r="B175" s="92" t="s">
        <v>3</v>
      </c>
      <c r="C175" s="58"/>
      <c r="D175" s="57" t="s">
        <v>605</v>
      </c>
      <c r="E175" s="30" t="s">
        <v>23</v>
      </c>
      <c r="F175" s="49" t="s">
        <v>175</v>
      </c>
      <c r="G175" s="58" t="s">
        <v>23</v>
      </c>
      <c r="H175" s="65" t="s">
        <v>176</v>
      </c>
      <c r="I175" s="100" t="s">
        <v>23</v>
      </c>
      <c r="J175" s="65" t="s">
        <v>177</v>
      </c>
      <c r="K175" s="58" t="s">
        <v>16</v>
      </c>
      <c r="L175" s="65" t="s">
        <v>45</v>
      </c>
    </row>
    <row r="176" spans="2:12" x14ac:dyDescent="0.35">
      <c r="B176" s="92" t="s">
        <v>4</v>
      </c>
      <c r="C176" s="58" t="s">
        <v>23</v>
      </c>
      <c r="D176" s="49" t="s">
        <v>178</v>
      </c>
      <c r="E176" s="30"/>
      <c r="F176" s="57"/>
      <c r="G176" s="58" t="s">
        <v>23</v>
      </c>
      <c r="H176" s="65" t="s">
        <v>176</v>
      </c>
      <c r="I176" s="58" t="s">
        <v>23</v>
      </c>
      <c r="J176" s="65" t="s">
        <v>175</v>
      </c>
      <c r="K176" s="58" t="s">
        <v>16</v>
      </c>
      <c r="L176" s="65" t="s">
        <v>45</v>
      </c>
    </row>
    <row r="177" spans="2:12" x14ac:dyDescent="0.35">
      <c r="B177" s="92" t="s">
        <v>5</v>
      </c>
      <c r="C177" s="58" t="s">
        <v>23</v>
      </c>
      <c r="D177" s="49" t="s">
        <v>178</v>
      </c>
      <c r="E177" s="58"/>
      <c r="F177" s="57"/>
      <c r="G177" s="58" t="s">
        <v>23</v>
      </c>
      <c r="H177" s="65" t="s">
        <v>175</v>
      </c>
      <c r="I177" s="58" t="s">
        <v>23</v>
      </c>
      <c r="J177" s="65" t="s">
        <v>175</v>
      </c>
      <c r="K177" s="58"/>
      <c r="L177" s="65"/>
    </row>
    <row r="178" spans="2:12" x14ac:dyDescent="0.35">
      <c r="B178" s="92" t="s">
        <v>6</v>
      </c>
      <c r="C178" s="58" t="s">
        <v>23</v>
      </c>
      <c r="D178" s="49" t="s">
        <v>178</v>
      </c>
      <c r="E178" s="58"/>
      <c r="F178" s="57"/>
      <c r="G178" s="58"/>
      <c r="H178" s="57"/>
      <c r="I178" s="100"/>
      <c r="J178" s="57"/>
      <c r="K178" s="58"/>
      <c r="L178" s="65"/>
    </row>
    <row r="179" spans="2:12" x14ac:dyDescent="0.35">
      <c r="B179" s="92" t="s">
        <v>7</v>
      </c>
      <c r="C179" s="58"/>
      <c r="D179" s="57"/>
      <c r="E179" s="58"/>
      <c r="F179" s="59"/>
      <c r="G179" s="58"/>
      <c r="H179" s="57"/>
      <c r="I179" s="100"/>
      <c r="J179" s="57"/>
      <c r="K179" s="53" t="s">
        <v>23</v>
      </c>
      <c r="L179" s="49" t="s">
        <v>178</v>
      </c>
    </row>
    <row r="180" spans="2:12" x14ac:dyDescent="0.35">
      <c r="B180" s="92" t="s">
        <v>8</v>
      </c>
      <c r="C180" s="58"/>
      <c r="D180" s="57"/>
      <c r="E180" s="58"/>
      <c r="F180" s="59"/>
      <c r="G180" s="58"/>
      <c r="H180" s="57"/>
      <c r="I180" s="100"/>
      <c r="J180" s="57"/>
      <c r="K180" s="58"/>
      <c r="L180" s="59"/>
    </row>
    <row r="181" spans="2:12" x14ac:dyDescent="0.35">
      <c r="B181" s="92" t="s">
        <v>9</v>
      </c>
      <c r="C181" s="58"/>
      <c r="D181" s="57"/>
      <c r="E181" s="58" t="s">
        <v>23</v>
      </c>
      <c r="F181" s="65" t="s">
        <v>176</v>
      </c>
      <c r="G181" s="58"/>
      <c r="H181" s="57"/>
      <c r="I181" s="100"/>
      <c r="J181" s="59"/>
      <c r="K181" s="58"/>
      <c r="L181" s="59"/>
    </row>
    <row r="182" spans="2:12" x14ac:dyDescent="0.35">
      <c r="B182" s="92" t="s">
        <v>10</v>
      </c>
      <c r="C182" s="58"/>
      <c r="D182" s="57"/>
      <c r="E182" s="58" t="s">
        <v>23</v>
      </c>
      <c r="F182" s="65" t="s">
        <v>176</v>
      </c>
      <c r="G182" s="58"/>
      <c r="H182" s="57"/>
      <c r="I182" s="100"/>
      <c r="J182" s="59"/>
      <c r="K182" s="58"/>
      <c r="L182" s="59"/>
    </row>
    <row r="183" spans="2:12" x14ac:dyDescent="0.35">
      <c r="B183" s="92" t="s">
        <v>11</v>
      </c>
      <c r="C183" s="96"/>
      <c r="D183" s="64"/>
      <c r="E183" s="96" t="s">
        <v>23</v>
      </c>
      <c r="F183" s="82" t="s">
        <v>176</v>
      </c>
      <c r="G183" s="96"/>
      <c r="H183" s="64"/>
      <c r="I183" s="101"/>
      <c r="J183" s="97"/>
      <c r="K183" s="96"/>
      <c r="L183" s="97"/>
    </row>
    <row r="184" spans="2:12" x14ac:dyDescent="0.35">
      <c r="B184" s="98"/>
      <c r="C184" s="98"/>
      <c r="D184" s="98"/>
      <c r="E184" s="98"/>
      <c r="F184" s="98"/>
      <c r="G184" s="98"/>
      <c r="H184" s="98"/>
      <c r="I184" s="98"/>
      <c r="J184" s="98"/>
      <c r="K184" s="98"/>
      <c r="L184" s="98"/>
    </row>
    <row r="185" spans="2:12" x14ac:dyDescent="0.35">
      <c r="B185" s="116" t="s">
        <v>290</v>
      </c>
      <c r="C185" s="307" t="s">
        <v>164</v>
      </c>
      <c r="D185" s="308"/>
      <c r="E185" s="304" t="s">
        <v>165</v>
      </c>
      <c r="F185" s="305"/>
      <c r="G185" s="304" t="s">
        <v>166</v>
      </c>
      <c r="H185" s="305"/>
      <c r="I185" s="304" t="s">
        <v>167</v>
      </c>
      <c r="J185" s="305"/>
      <c r="K185" s="306" t="s">
        <v>168</v>
      </c>
      <c r="L185" s="305"/>
    </row>
    <row r="186" spans="2:12" x14ac:dyDescent="0.35">
      <c r="B186" s="92" t="s">
        <v>13</v>
      </c>
      <c r="C186" s="93"/>
      <c r="D186" s="104"/>
      <c r="E186" s="93"/>
      <c r="F186" s="63"/>
      <c r="G186" s="93"/>
      <c r="H186" s="63"/>
      <c r="I186" s="93"/>
      <c r="J186" s="63"/>
      <c r="K186" s="93"/>
      <c r="L186" s="63"/>
    </row>
    <row r="187" spans="2:12" x14ac:dyDescent="0.35">
      <c r="B187" s="92" t="s">
        <v>0</v>
      </c>
      <c r="C187" s="58"/>
      <c r="D187" s="57" t="s">
        <v>604</v>
      </c>
      <c r="E187" s="58" t="s">
        <v>16</v>
      </c>
      <c r="F187" s="65" t="s">
        <v>45</v>
      </c>
      <c r="G187" s="58"/>
      <c r="H187" s="57" t="s">
        <v>606</v>
      </c>
      <c r="I187" s="58"/>
      <c r="J187" s="57"/>
      <c r="K187" s="100" t="s">
        <v>23</v>
      </c>
      <c r="L187" s="49" t="s">
        <v>177</v>
      </c>
    </row>
    <row r="188" spans="2:12" x14ac:dyDescent="0.35">
      <c r="B188" s="92" t="s">
        <v>1</v>
      </c>
      <c r="C188" s="58"/>
      <c r="D188" s="57" t="s">
        <v>604</v>
      </c>
      <c r="E188" s="58" t="s">
        <v>16</v>
      </c>
      <c r="F188" s="65" t="s">
        <v>45</v>
      </c>
      <c r="G188" s="58"/>
      <c r="H188" s="57" t="s">
        <v>778</v>
      </c>
      <c r="I188" s="58" t="s">
        <v>56</v>
      </c>
      <c r="J188" s="184" t="s">
        <v>181</v>
      </c>
      <c r="K188" s="100" t="s">
        <v>23</v>
      </c>
      <c r="L188" s="49" t="s">
        <v>177</v>
      </c>
    </row>
    <row r="189" spans="2:12" x14ac:dyDescent="0.35">
      <c r="B189" s="92" t="s">
        <v>2</v>
      </c>
      <c r="C189" s="58"/>
      <c r="D189" s="57" t="s">
        <v>602</v>
      </c>
      <c r="E189" s="58" t="s">
        <v>23</v>
      </c>
      <c r="F189" s="49" t="s">
        <v>175</v>
      </c>
      <c r="G189" s="58" t="s">
        <v>56</v>
      </c>
      <c r="H189" s="184" t="s">
        <v>476</v>
      </c>
      <c r="I189" s="100" t="s">
        <v>23</v>
      </c>
      <c r="J189" s="65" t="s">
        <v>177</v>
      </c>
      <c r="K189" s="100" t="s">
        <v>23</v>
      </c>
      <c r="L189" s="49" t="s">
        <v>177</v>
      </c>
    </row>
    <row r="190" spans="2:12" x14ac:dyDescent="0.35">
      <c r="B190" s="92" t="s">
        <v>3</v>
      </c>
      <c r="C190" s="58"/>
      <c r="D190" s="57" t="s">
        <v>605</v>
      </c>
      <c r="E190" s="30" t="s">
        <v>23</v>
      </c>
      <c r="F190" s="49" t="s">
        <v>175</v>
      </c>
      <c r="G190" s="58" t="s">
        <v>23</v>
      </c>
      <c r="H190" s="65" t="s">
        <v>176</v>
      </c>
      <c r="I190" s="100" t="s">
        <v>23</v>
      </c>
      <c r="J190" s="65" t="s">
        <v>177</v>
      </c>
      <c r="K190" s="58" t="s">
        <v>16</v>
      </c>
      <c r="L190" s="65" t="s">
        <v>45</v>
      </c>
    </row>
    <row r="191" spans="2:12" x14ac:dyDescent="0.35">
      <c r="B191" s="92" t="s">
        <v>4</v>
      </c>
      <c r="C191" s="58" t="s">
        <v>23</v>
      </c>
      <c r="D191" s="49" t="s">
        <v>178</v>
      </c>
      <c r="E191" s="30"/>
      <c r="F191" s="57"/>
      <c r="G191" s="58" t="s">
        <v>23</v>
      </c>
      <c r="H191" s="65" t="s">
        <v>176</v>
      </c>
      <c r="I191" s="58" t="s">
        <v>23</v>
      </c>
      <c r="J191" s="65" t="s">
        <v>175</v>
      </c>
      <c r="K191" s="58" t="s">
        <v>16</v>
      </c>
      <c r="L191" s="65" t="s">
        <v>45</v>
      </c>
    </row>
    <row r="192" spans="2:12" x14ac:dyDescent="0.35">
      <c r="B192" s="92" t="s">
        <v>5</v>
      </c>
      <c r="C192" s="58" t="s">
        <v>23</v>
      </c>
      <c r="D192" s="49" t="s">
        <v>178</v>
      </c>
      <c r="E192" s="58"/>
      <c r="F192" s="57"/>
      <c r="G192" s="58" t="s">
        <v>23</v>
      </c>
      <c r="H192" s="65" t="s">
        <v>175</v>
      </c>
      <c r="I192" s="58" t="s">
        <v>23</v>
      </c>
      <c r="J192" s="65" t="s">
        <v>175</v>
      </c>
      <c r="K192" s="58" t="s">
        <v>23</v>
      </c>
      <c r="L192" s="65" t="s">
        <v>480</v>
      </c>
    </row>
    <row r="193" spans="2:12" x14ac:dyDescent="0.35">
      <c r="B193" s="92" t="s">
        <v>6</v>
      </c>
      <c r="C193" s="58" t="s">
        <v>23</v>
      </c>
      <c r="D193" s="49" t="s">
        <v>178</v>
      </c>
      <c r="E193" s="58"/>
      <c r="F193" s="57"/>
      <c r="G193" s="58"/>
      <c r="H193" s="57"/>
      <c r="I193" s="100"/>
      <c r="J193" s="57"/>
      <c r="K193" s="58" t="s">
        <v>23</v>
      </c>
      <c r="L193" s="65" t="s">
        <v>480</v>
      </c>
    </row>
    <row r="194" spans="2:12" x14ac:dyDescent="0.35">
      <c r="B194" s="92" t="s">
        <v>7</v>
      </c>
      <c r="C194" s="58"/>
      <c r="D194" s="57"/>
      <c r="E194" s="58"/>
      <c r="F194" s="59"/>
      <c r="G194" s="58"/>
      <c r="H194" s="57"/>
      <c r="I194" s="100"/>
      <c r="J194" s="57"/>
      <c r="K194" s="30"/>
      <c r="L194" s="49"/>
    </row>
    <row r="195" spans="2:12" x14ac:dyDescent="0.35">
      <c r="B195" s="92" t="s">
        <v>8</v>
      </c>
      <c r="C195" s="58"/>
      <c r="D195" s="57"/>
      <c r="E195" s="58"/>
      <c r="F195" s="59"/>
      <c r="G195" s="58"/>
      <c r="H195" s="57"/>
      <c r="I195" s="100"/>
      <c r="J195" s="57"/>
      <c r="K195" s="58"/>
      <c r="L195" s="59"/>
    </row>
    <row r="196" spans="2:12" x14ac:dyDescent="0.35">
      <c r="B196" s="92" t="s">
        <v>9</v>
      </c>
      <c r="C196" s="58"/>
      <c r="D196" s="57"/>
      <c r="E196" s="58" t="s">
        <v>23</v>
      </c>
      <c r="F196" s="65" t="s">
        <v>176</v>
      </c>
      <c r="G196" s="58"/>
      <c r="H196" s="57"/>
      <c r="I196" s="100"/>
      <c r="J196" s="59"/>
      <c r="K196" s="58"/>
      <c r="L196" s="59"/>
    </row>
    <row r="197" spans="2:12" x14ac:dyDescent="0.35">
      <c r="B197" s="92" t="s">
        <v>10</v>
      </c>
      <c r="C197" s="58"/>
      <c r="D197" s="57"/>
      <c r="E197" s="58" t="s">
        <v>23</v>
      </c>
      <c r="F197" s="65" t="s">
        <v>176</v>
      </c>
      <c r="G197" s="58"/>
      <c r="H197" s="57"/>
      <c r="I197" s="100"/>
      <c r="J197" s="59"/>
      <c r="K197" s="58"/>
      <c r="L197" s="59"/>
    </row>
    <row r="198" spans="2:12" x14ac:dyDescent="0.35">
      <c r="B198" s="92" t="s">
        <v>11</v>
      </c>
      <c r="C198" s="96"/>
      <c r="D198" s="64"/>
      <c r="E198" s="96" t="s">
        <v>23</v>
      </c>
      <c r="F198" s="82" t="s">
        <v>176</v>
      </c>
      <c r="G198" s="96"/>
      <c r="H198" s="64"/>
      <c r="I198" s="101"/>
      <c r="J198" s="97"/>
      <c r="K198" s="96"/>
      <c r="L198" s="97"/>
    </row>
    <row r="200" spans="2:12" x14ac:dyDescent="0.35">
      <c r="B200" s="116" t="s">
        <v>463</v>
      </c>
      <c r="C200" s="307" t="s">
        <v>169</v>
      </c>
      <c r="D200" s="308"/>
      <c r="E200" s="304" t="s">
        <v>170</v>
      </c>
      <c r="F200" s="305"/>
      <c r="G200" s="304" t="s">
        <v>171</v>
      </c>
      <c r="H200" s="305"/>
      <c r="I200" s="304" t="s">
        <v>172</v>
      </c>
      <c r="J200" s="305"/>
      <c r="K200" s="306" t="s">
        <v>173</v>
      </c>
      <c r="L200" s="305"/>
    </row>
    <row r="201" spans="2:12" x14ac:dyDescent="0.35">
      <c r="B201" s="92" t="s">
        <v>13</v>
      </c>
      <c r="C201" s="93"/>
      <c r="D201" s="104"/>
      <c r="E201" s="93"/>
      <c r="F201" s="63"/>
      <c r="G201" s="93"/>
      <c r="H201" s="63"/>
      <c r="I201" s="99"/>
      <c r="J201" s="63"/>
      <c r="K201" s="93"/>
      <c r="L201" s="63"/>
    </row>
    <row r="202" spans="2:12" x14ac:dyDescent="0.35">
      <c r="B202" s="92" t="s">
        <v>0</v>
      </c>
      <c r="C202" s="58"/>
      <c r="D202" s="65"/>
      <c r="E202" s="58" t="s">
        <v>16</v>
      </c>
      <c r="F202" s="65" t="s">
        <v>501</v>
      </c>
      <c r="G202" s="58"/>
      <c r="H202" s="57"/>
      <c r="I202" s="100"/>
      <c r="J202" s="57"/>
      <c r="K202" s="100" t="s">
        <v>23</v>
      </c>
      <c r="L202" s="49" t="s">
        <v>607</v>
      </c>
    </row>
    <row r="203" spans="2:12" x14ac:dyDescent="0.35">
      <c r="B203" s="92" t="s">
        <v>1</v>
      </c>
      <c r="C203" s="58"/>
      <c r="D203" s="65"/>
      <c r="E203" s="58" t="s">
        <v>16</v>
      </c>
      <c r="F203" s="65" t="s">
        <v>501</v>
      </c>
      <c r="G203" s="58"/>
      <c r="H203" s="57"/>
      <c r="I203" s="100"/>
      <c r="J203" s="15"/>
      <c r="K203" s="100" t="s">
        <v>23</v>
      </c>
      <c r="L203" s="49" t="s">
        <v>607</v>
      </c>
    </row>
    <row r="204" spans="2:12" x14ac:dyDescent="0.35">
      <c r="B204" s="92" t="s">
        <v>2</v>
      </c>
      <c r="C204" s="58"/>
      <c r="D204" s="65"/>
      <c r="E204" s="58" t="s">
        <v>23</v>
      </c>
      <c r="F204" s="49" t="s">
        <v>504</v>
      </c>
      <c r="G204" s="58" t="s">
        <v>56</v>
      </c>
      <c r="H204" s="184" t="s">
        <v>508</v>
      </c>
      <c r="I204" s="100" t="s">
        <v>23</v>
      </c>
      <c r="J204" s="65" t="s">
        <v>506</v>
      </c>
      <c r="K204" s="100" t="s">
        <v>23</v>
      </c>
      <c r="L204" s="49" t="s">
        <v>607</v>
      </c>
    </row>
    <row r="205" spans="2:12" x14ac:dyDescent="0.35">
      <c r="B205" s="92" t="s">
        <v>3</v>
      </c>
      <c r="C205" s="58"/>
      <c r="D205" s="49"/>
      <c r="E205" s="30" t="s">
        <v>23</v>
      </c>
      <c r="F205" s="49" t="s">
        <v>504</v>
      </c>
      <c r="G205" s="58" t="s">
        <v>23</v>
      </c>
      <c r="H205" s="65" t="s">
        <v>505</v>
      </c>
      <c r="I205" s="100" t="s">
        <v>23</v>
      </c>
      <c r="J205" s="65" t="s">
        <v>506</v>
      </c>
      <c r="K205" s="58" t="s">
        <v>16</v>
      </c>
      <c r="L205" s="65" t="s">
        <v>739</v>
      </c>
    </row>
    <row r="206" spans="2:12" x14ac:dyDescent="0.35">
      <c r="B206" s="92" t="s">
        <v>4</v>
      </c>
      <c r="C206" s="58" t="s">
        <v>23</v>
      </c>
      <c r="D206" s="49" t="s">
        <v>502</v>
      </c>
      <c r="E206" s="30"/>
      <c r="F206" s="57"/>
      <c r="G206" s="58" t="s">
        <v>23</v>
      </c>
      <c r="H206" s="65" t="s">
        <v>505</v>
      </c>
      <c r="I206" s="58" t="s">
        <v>23</v>
      </c>
      <c r="J206" s="65" t="s">
        <v>507</v>
      </c>
      <c r="K206" s="58" t="s">
        <v>16</v>
      </c>
      <c r="L206" s="65" t="s">
        <v>739</v>
      </c>
    </row>
    <row r="207" spans="2:12" x14ac:dyDescent="0.35">
      <c r="B207" s="92" t="s">
        <v>5</v>
      </c>
      <c r="C207" s="58" t="s">
        <v>23</v>
      </c>
      <c r="D207" s="49" t="s">
        <v>503</v>
      </c>
      <c r="E207" s="58"/>
      <c r="F207" s="57"/>
      <c r="G207" s="58" t="s">
        <v>23</v>
      </c>
      <c r="H207" s="65" t="s">
        <v>504</v>
      </c>
      <c r="I207" s="58" t="s">
        <v>23</v>
      </c>
      <c r="J207" s="65" t="s">
        <v>504</v>
      </c>
      <c r="K207" s="58"/>
      <c r="L207" s="32"/>
    </row>
    <row r="208" spans="2:12" x14ac:dyDescent="0.35">
      <c r="B208" s="92" t="s">
        <v>6</v>
      </c>
      <c r="C208" s="58" t="s">
        <v>23</v>
      </c>
      <c r="D208" s="49" t="s">
        <v>502</v>
      </c>
      <c r="E208" s="58"/>
      <c r="F208" s="57"/>
      <c r="G208" s="58"/>
      <c r="H208" s="57"/>
      <c r="I208" s="100"/>
      <c r="J208" s="57"/>
      <c r="K208" s="58"/>
      <c r="L208" s="32"/>
    </row>
    <row r="209" spans="2:12" x14ac:dyDescent="0.35">
      <c r="B209" s="92" t="s">
        <v>7</v>
      </c>
      <c r="C209" s="58"/>
      <c r="D209" s="57"/>
      <c r="E209" s="58"/>
      <c r="F209" s="59"/>
      <c r="G209" s="58"/>
      <c r="H209" s="57"/>
      <c r="I209" s="100"/>
      <c r="J209" s="57"/>
      <c r="K209" s="53"/>
      <c r="L209" s="49"/>
    </row>
    <row r="210" spans="2:12" x14ac:dyDescent="0.35">
      <c r="B210" s="92" t="s">
        <v>8</v>
      </c>
      <c r="C210" s="58"/>
      <c r="D210" s="57"/>
      <c r="E210" s="58"/>
      <c r="F210" s="59"/>
      <c r="G210" s="58"/>
      <c r="H210" s="57"/>
      <c r="I210" s="100"/>
      <c r="J210" s="57"/>
      <c r="K210" s="58"/>
      <c r="L210" s="59"/>
    </row>
    <row r="211" spans="2:12" x14ac:dyDescent="0.35">
      <c r="B211" s="92" t="s">
        <v>9</v>
      </c>
      <c r="C211" s="58"/>
      <c r="D211" s="57"/>
      <c r="E211" s="58" t="s">
        <v>23</v>
      </c>
      <c r="F211" s="65" t="s">
        <v>505</v>
      </c>
      <c r="G211" s="58"/>
      <c r="H211" s="57"/>
      <c r="I211" s="100"/>
      <c r="J211" s="59"/>
      <c r="K211" s="58"/>
      <c r="L211" s="59"/>
    </row>
    <row r="212" spans="2:12" x14ac:dyDescent="0.35">
      <c r="B212" s="92" t="s">
        <v>10</v>
      </c>
      <c r="C212" s="58"/>
      <c r="D212" s="57"/>
      <c r="E212" s="58" t="s">
        <v>23</v>
      </c>
      <c r="F212" s="65" t="s">
        <v>505</v>
      </c>
      <c r="G212" s="58"/>
      <c r="H212" s="57"/>
      <c r="I212" s="100"/>
      <c r="J212" s="59"/>
      <c r="K212" s="58"/>
      <c r="L212" s="59"/>
    </row>
    <row r="213" spans="2:12" x14ac:dyDescent="0.35">
      <c r="B213" s="92" t="s">
        <v>11</v>
      </c>
      <c r="C213" s="96"/>
      <c r="D213" s="64"/>
      <c r="E213" s="96" t="s">
        <v>23</v>
      </c>
      <c r="F213" s="82" t="s">
        <v>505</v>
      </c>
      <c r="G213" s="96"/>
      <c r="H213" s="64"/>
      <c r="I213" s="101"/>
      <c r="J213" s="97"/>
      <c r="K213" s="96"/>
      <c r="L213" s="97"/>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8528-E8D2-48DD-B09D-E0D651578706}">
  <dimension ref="B2:AR213"/>
  <sheetViews>
    <sheetView zoomScale="90" zoomScaleNormal="90" workbookViewId="0">
      <selection activeCell="AR98" sqref="AR98:AR112"/>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7.54296875" customWidth="1"/>
    <col min="9" max="9" width="4" customWidth="1"/>
    <col min="10" max="10" width="24" customWidth="1"/>
    <col min="11" max="11" width="4.453125" customWidth="1"/>
    <col min="12" max="12" width="24.81640625" customWidth="1"/>
    <col min="13" max="13" width="5.1796875" customWidth="1"/>
    <col min="14" max="14" width="5" customWidth="1"/>
    <col min="15" max="15" width="13.36328125" customWidth="1"/>
    <col min="16" max="16" width="4.26953125" customWidth="1"/>
    <col min="17" max="17" width="30.81640625" customWidth="1"/>
    <col min="18" max="18" width="5.81640625" customWidth="1"/>
    <col min="19" max="19" width="9" customWidth="1"/>
    <col min="20" max="20" width="5.1796875" customWidth="1"/>
    <col min="21" max="21" width="4.08984375" customWidth="1"/>
    <col min="22" max="22" width="0.90625" customWidth="1"/>
    <col min="23" max="23" width="24.26953125" style="37" customWidth="1"/>
    <col min="24" max="24" width="4.453125" customWidth="1"/>
    <col min="25" max="25" width="7.1796875" customWidth="1"/>
    <col min="26" max="26" width="4.1796875" customWidth="1"/>
    <col min="27" max="27" width="6.54296875" customWidth="1"/>
    <col min="28" max="28" width="6.26953125" customWidth="1"/>
    <col min="29" max="29" width="3.1796875" customWidth="1"/>
    <col min="30" max="30" width="2.54296875" customWidth="1"/>
    <col min="31" max="31" width="2.7265625" customWidth="1"/>
    <col min="32" max="32" width="14.6328125" customWidth="1"/>
    <col min="33" max="33" width="6.6328125" customWidth="1"/>
    <col min="35" max="35" width="5.81640625" customWidth="1"/>
    <col min="36" max="36" width="5.26953125" customWidth="1"/>
    <col min="37" max="37" width="3.6328125" customWidth="1"/>
    <col min="38" max="38" width="4.81640625" customWidth="1"/>
    <col min="40" max="40" width="4.6328125" customWidth="1"/>
    <col min="41" max="41" width="3.90625" customWidth="1"/>
    <col min="42" max="42" width="3" customWidth="1"/>
    <col min="43" max="43" width="3.26953125" customWidth="1"/>
    <col min="44" max="44" width="31.26953125" customWidth="1"/>
  </cols>
  <sheetData>
    <row r="2" spans="2:22" ht="43.75" customHeight="1" x14ac:dyDescent="0.35">
      <c r="B2" s="2"/>
      <c r="C2" s="313" t="s">
        <v>592</v>
      </c>
      <c r="D2" s="314"/>
      <c r="E2" s="314"/>
      <c r="F2" s="314"/>
      <c r="G2" s="314"/>
      <c r="H2" s="314"/>
      <c r="I2" s="314"/>
      <c r="J2" s="314"/>
      <c r="K2" s="314"/>
      <c r="L2" s="315"/>
    </row>
    <row r="3" spans="2:22" ht="186" customHeight="1" x14ac:dyDescent="0.35">
      <c r="B3" s="2"/>
      <c r="C3" s="319" t="s">
        <v>749</v>
      </c>
      <c r="D3" s="320"/>
      <c r="E3" s="320"/>
      <c r="F3" s="320"/>
      <c r="G3" s="320"/>
      <c r="H3" s="320"/>
      <c r="I3" s="320"/>
      <c r="J3" s="320"/>
      <c r="K3" s="320"/>
      <c r="L3" s="321"/>
      <c r="O3" s="38"/>
      <c r="P3" s="60"/>
      <c r="Q3" s="258" t="s">
        <v>61</v>
      </c>
      <c r="R3" s="60"/>
      <c r="S3" s="60"/>
      <c r="T3" s="60"/>
      <c r="U3" s="60"/>
      <c r="V3" s="39"/>
    </row>
    <row r="4" spans="2:22" x14ac:dyDescent="0.35">
      <c r="O4" s="31"/>
      <c r="P4" s="15"/>
      <c r="Q4" s="85"/>
      <c r="R4" s="15"/>
      <c r="S4" s="15"/>
      <c r="T4" s="15"/>
      <c r="U4" s="15"/>
      <c r="V4" s="32"/>
    </row>
    <row r="5" spans="2:22" x14ac:dyDescent="0.35">
      <c r="B5" s="116" t="s">
        <v>244</v>
      </c>
      <c r="C5" s="307" t="s">
        <v>91</v>
      </c>
      <c r="D5" s="308"/>
      <c r="E5" s="304" t="s">
        <v>92</v>
      </c>
      <c r="F5" s="305"/>
      <c r="G5" s="304" t="s">
        <v>93</v>
      </c>
      <c r="H5" s="305"/>
      <c r="I5" s="304" t="s">
        <v>94</v>
      </c>
      <c r="J5" s="305"/>
      <c r="K5" s="306" t="s">
        <v>95</v>
      </c>
      <c r="L5" s="305"/>
      <c r="O5" s="68" t="s">
        <v>613</v>
      </c>
      <c r="P5" s="15"/>
      <c r="Q5" s="69" t="s">
        <v>656</v>
      </c>
      <c r="R5" s="15"/>
      <c r="S5" s="15"/>
      <c r="T5" s="15"/>
      <c r="U5" s="15"/>
      <c r="V5" s="41"/>
    </row>
    <row r="6" spans="2:22" x14ac:dyDescent="0.35">
      <c r="B6" s="92" t="s">
        <v>13</v>
      </c>
      <c r="C6" s="93"/>
      <c r="D6" s="104"/>
      <c r="E6" s="93"/>
      <c r="F6" s="173"/>
      <c r="G6" s="93"/>
      <c r="H6" s="173"/>
      <c r="I6" s="93"/>
      <c r="J6" s="63"/>
      <c r="K6" s="93"/>
      <c r="L6" s="63"/>
      <c r="O6" s="68" t="s">
        <v>657</v>
      </c>
      <c r="P6" s="15"/>
      <c r="Q6" s="69" t="s">
        <v>658</v>
      </c>
      <c r="R6" s="15"/>
      <c r="S6" s="15"/>
      <c r="T6" s="15"/>
      <c r="U6" s="15"/>
      <c r="V6" s="41"/>
    </row>
    <row r="7" spans="2:22" x14ac:dyDescent="0.35">
      <c r="B7" s="92" t="s">
        <v>0</v>
      </c>
      <c r="C7" s="58" t="s">
        <v>23</v>
      </c>
      <c r="D7" s="65" t="s">
        <v>514</v>
      </c>
      <c r="E7" s="58" t="s">
        <v>23</v>
      </c>
      <c r="F7" s="28" t="s">
        <v>510</v>
      </c>
      <c r="G7" s="58" t="s">
        <v>23</v>
      </c>
      <c r="H7" s="65" t="s">
        <v>514</v>
      </c>
      <c r="I7" s="58" t="s">
        <v>23</v>
      </c>
      <c r="J7" s="94" t="s">
        <v>510</v>
      </c>
      <c r="K7" s="58" t="s">
        <v>16</v>
      </c>
      <c r="L7" s="65" t="s">
        <v>517</v>
      </c>
      <c r="O7" s="68" t="s">
        <v>659</v>
      </c>
      <c r="P7" s="15"/>
      <c r="Q7" s="69" t="s">
        <v>660</v>
      </c>
      <c r="R7" s="15"/>
      <c r="S7" s="15"/>
      <c r="T7" s="15"/>
      <c r="U7" s="15"/>
      <c r="V7" s="41"/>
    </row>
    <row r="8" spans="2:22" x14ac:dyDescent="0.35">
      <c r="B8" s="92" t="s">
        <v>1</v>
      </c>
      <c r="C8" s="58" t="s">
        <v>23</v>
      </c>
      <c r="D8" s="65" t="s">
        <v>514</v>
      </c>
      <c r="E8" s="58" t="s">
        <v>23</v>
      </c>
      <c r="F8" s="28" t="s">
        <v>510</v>
      </c>
      <c r="G8" s="58" t="s">
        <v>23</v>
      </c>
      <c r="H8" s="28" t="s">
        <v>515</v>
      </c>
      <c r="I8" s="58" t="s">
        <v>23</v>
      </c>
      <c r="J8" s="94" t="s">
        <v>510</v>
      </c>
      <c r="K8" s="58" t="s">
        <v>16</v>
      </c>
      <c r="L8" s="65" t="s">
        <v>517</v>
      </c>
      <c r="O8" s="68" t="s">
        <v>664</v>
      </c>
      <c r="P8" s="15"/>
      <c r="Q8" s="69" t="s">
        <v>661</v>
      </c>
      <c r="R8" s="15"/>
      <c r="S8" s="15"/>
      <c r="T8" s="15"/>
      <c r="U8" s="15"/>
      <c r="V8" s="41"/>
    </row>
    <row r="9" spans="2:22" x14ac:dyDescent="0.35">
      <c r="B9" s="92" t="s">
        <v>2</v>
      </c>
      <c r="C9" s="58" t="s">
        <v>23</v>
      </c>
      <c r="D9" s="65" t="s">
        <v>516</v>
      </c>
      <c r="E9" s="58"/>
      <c r="F9" s="57" t="s">
        <v>621</v>
      </c>
      <c r="G9" s="58" t="s">
        <v>23</v>
      </c>
      <c r="H9" s="28" t="s">
        <v>515</v>
      </c>
      <c r="I9" s="58" t="s">
        <v>16</v>
      </c>
      <c r="J9" s="65" t="s">
        <v>517</v>
      </c>
      <c r="K9" s="31"/>
      <c r="L9" s="32"/>
      <c r="O9" s="68"/>
      <c r="P9" s="15"/>
      <c r="Q9" s="69"/>
      <c r="R9" s="15"/>
      <c r="S9" s="15"/>
      <c r="T9" s="15"/>
      <c r="U9" s="15"/>
      <c r="V9" s="41"/>
    </row>
    <row r="10" spans="2:22" x14ac:dyDescent="0.35">
      <c r="B10" s="92" t="s">
        <v>3</v>
      </c>
      <c r="C10" s="58" t="s">
        <v>23</v>
      </c>
      <c r="D10" s="65" t="s">
        <v>516</v>
      </c>
      <c r="E10" s="30"/>
      <c r="F10" s="57" t="s">
        <v>622</v>
      </c>
      <c r="G10" s="58"/>
      <c r="H10" s="62" t="s">
        <v>529</v>
      </c>
      <c r="I10" s="58" t="s">
        <v>16</v>
      </c>
      <c r="J10" s="65" t="s">
        <v>517</v>
      </c>
      <c r="K10" s="58" t="s">
        <v>23</v>
      </c>
      <c r="L10" s="65" t="s">
        <v>514</v>
      </c>
      <c r="O10" s="68"/>
      <c r="P10" s="15"/>
      <c r="Q10" s="69"/>
      <c r="R10" s="15"/>
      <c r="S10" s="15"/>
      <c r="T10" s="15"/>
      <c r="U10" s="15"/>
      <c r="V10" s="41"/>
    </row>
    <row r="11" spans="2:22" ht="13.5" customHeight="1" x14ac:dyDescent="0.35">
      <c r="B11" s="92" t="s">
        <v>4</v>
      </c>
      <c r="C11" s="58"/>
      <c r="D11" s="57" t="s">
        <v>598</v>
      </c>
      <c r="E11" s="30"/>
      <c r="F11" s="57" t="s">
        <v>629</v>
      </c>
      <c r="G11" s="58"/>
      <c r="H11" s="62" t="s">
        <v>655</v>
      </c>
      <c r="I11" s="58"/>
      <c r="J11" s="57" t="s">
        <v>614</v>
      </c>
      <c r="K11" s="58" t="s">
        <v>23</v>
      </c>
      <c r="L11" s="65" t="s">
        <v>514</v>
      </c>
      <c r="O11" s="71" t="s">
        <v>23</v>
      </c>
      <c r="P11" s="15"/>
      <c r="Q11" s="69" t="s">
        <v>21</v>
      </c>
      <c r="R11" s="15"/>
      <c r="S11" s="15"/>
      <c r="T11" s="15"/>
      <c r="U11" s="15"/>
      <c r="V11" s="41"/>
    </row>
    <row r="12" spans="2:22" x14ac:dyDescent="0.35">
      <c r="B12" s="92" t="s">
        <v>5</v>
      </c>
      <c r="C12" s="58"/>
      <c r="D12" s="57" t="s">
        <v>599</v>
      </c>
      <c r="E12" s="58"/>
      <c r="F12" s="57" t="s">
        <v>630</v>
      </c>
      <c r="G12" s="58"/>
      <c r="H12" s="197" t="s">
        <v>653</v>
      </c>
      <c r="I12" s="58"/>
      <c r="J12" s="57" t="s">
        <v>615</v>
      </c>
      <c r="K12" s="30" t="s">
        <v>601</v>
      </c>
      <c r="L12" s="59" t="s">
        <v>528</v>
      </c>
      <c r="O12" s="71" t="s">
        <v>46</v>
      </c>
      <c r="Q12" s="69" t="s">
        <v>85</v>
      </c>
      <c r="S12" s="15"/>
      <c r="T12" s="15"/>
      <c r="U12" s="15"/>
      <c r="V12" s="41"/>
    </row>
    <row r="13" spans="2:22" x14ac:dyDescent="0.35">
      <c r="B13" s="92" t="s">
        <v>6</v>
      </c>
      <c r="C13" s="58"/>
      <c r="D13" s="49"/>
      <c r="E13" s="58"/>
      <c r="F13" s="62" t="s">
        <v>631</v>
      </c>
      <c r="G13" s="58"/>
      <c r="H13" s="62" t="s">
        <v>654</v>
      </c>
      <c r="I13" s="58" t="s">
        <v>23</v>
      </c>
      <c r="J13" s="65" t="s">
        <v>516</v>
      </c>
      <c r="K13" s="58"/>
      <c r="L13" s="65"/>
      <c r="O13" s="31" t="s">
        <v>16</v>
      </c>
      <c r="Q13" s="81" t="s">
        <v>84</v>
      </c>
      <c r="S13" s="15"/>
      <c r="T13" s="15"/>
      <c r="U13" s="15"/>
      <c r="V13" s="41"/>
    </row>
    <row r="14" spans="2:22" x14ac:dyDescent="0.35">
      <c r="B14" s="92" t="s">
        <v>7</v>
      </c>
      <c r="C14" s="58" t="s">
        <v>23</v>
      </c>
      <c r="D14" s="28" t="s">
        <v>515</v>
      </c>
      <c r="E14" s="58"/>
      <c r="F14" s="62" t="s">
        <v>631</v>
      </c>
      <c r="G14" s="58"/>
      <c r="H14" s="62" t="s">
        <v>654</v>
      </c>
      <c r="I14" s="58"/>
      <c r="J14" s="57" t="s">
        <v>611</v>
      </c>
      <c r="K14" s="30"/>
      <c r="L14" s="49"/>
      <c r="O14" s="71" t="s">
        <v>55</v>
      </c>
      <c r="P14" s="15"/>
      <c r="Q14" s="83" t="s">
        <v>83</v>
      </c>
      <c r="R14" s="15"/>
      <c r="S14" s="15"/>
      <c r="T14" s="15"/>
      <c r="U14" s="15"/>
      <c r="V14" s="41"/>
    </row>
    <row r="15" spans="2:22" x14ac:dyDescent="0.35">
      <c r="B15" s="92" t="s">
        <v>8</v>
      </c>
      <c r="C15" s="58" t="s">
        <v>23</v>
      </c>
      <c r="D15" s="28" t="s">
        <v>510</v>
      </c>
      <c r="E15" s="58" t="s">
        <v>23</v>
      </c>
      <c r="F15" s="91" t="s">
        <v>522</v>
      </c>
      <c r="G15" s="58" t="s">
        <v>23</v>
      </c>
      <c r="H15" s="28" t="s">
        <v>510</v>
      </c>
      <c r="I15" s="58"/>
      <c r="J15" s="57" t="s">
        <v>612</v>
      </c>
      <c r="K15" s="58" t="s">
        <v>23</v>
      </c>
      <c r="L15" s="65" t="s">
        <v>624</v>
      </c>
      <c r="O15" s="31" t="s">
        <v>75</v>
      </c>
      <c r="P15" s="15"/>
      <c r="Q15" s="83" t="s">
        <v>82</v>
      </c>
      <c r="R15" s="83"/>
      <c r="S15" s="83"/>
      <c r="T15" s="15"/>
      <c r="U15" s="15"/>
      <c r="V15" s="32"/>
    </row>
    <row r="16" spans="2:22" x14ac:dyDescent="0.35">
      <c r="B16" s="92" t="s">
        <v>9</v>
      </c>
      <c r="C16" s="58" t="s">
        <v>23</v>
      </c>
      <c r="D16" s="28" t="s">
        <v>510</v>
      </c>
      <c r="E16" s="58"/>
      <c r="F16" s="196"/>
      <c r="G16" s="58" t="s">
        <v>23</v>
      </c>
      <c r="H16" s="28" t="s">
        <v>510</v>
      </c>
      <c r="I16" s="58"/>
      <c r="J16" s="59"/>
      <c r="K16" s="58" t="s">
        <v>23</v>
      </c>
      <c r="L16" s="65" t="s">
        <v>624</v>
      </c>
      <c r="O16" s="45" t="s">
        <v>57</v>
      </c>
      <c r="P16" s="15"/>
      <c r="Q16" s="83" t="s">
        <v>81</v>
      </c>
      <c r="R16" s="83"/>
      <c r="S16" s="83"/>
      <c r="T16" s="15"/>
      <c r="U16" s="15"/>
      <c r="V16" s="32"/>
    </row>
    <row r="17" spans="2:22" x14ac:dyDescent="0.35">
      <c r="B17" s="92" t="s">
        <v>10</v>
      </c>
      <c r="C17" s="58"/>
      <c r="D17" s="53"/>
      <c r="E17" s="58"/>
      <c r="F17" s="196"/>
      <c r="G17" s="58"/>
      <c r="H17" s="62"/>
      <c r="I17" s="58"/>
      <c r="J17" s="59"/>
      <c r="K17" s="58"/>
      <c r="L17" s="59"/>
      <c r="O17" s="31" t="s">
        <v>47</v>
      </c>
      <c r="P17" s="15"/>
      <c r="Q17" s="83" t="s">
        <v>74</v>
      </c>
      <c r="R17" s="83"/>
      <c r="S17" s="83"/>
      <c r="T17" s="15"/>
      <c r="U17" s="15"/>
      <c r="V17" s="32"/>
    </row>
    <row r="18" spans="2:22" x14ac:dyDescent="0.35">
      <c r="B18" s="92" t="s">
        <v>11</v>
      </c>
      <c r="C18" s="96"/>
      <c r="D18" s="64"/>
      <c r="E18" s="96"/>
      <c r="F18" s="193"/>
      <c r="G18" s="96"/>
      <c r="H18" s="193"/>
      <c r="I18" s="96"/>
      <c r="J18" s="97"/>
      <c r="K18" s="96"/>
      <c r="L18" s="97"/>
      <c r="O18" s="45" t="s">
        <v>56</v>
      </c>
      <c r="Q18" s="182" t="s">
        <v>477</v>
      </c>
      <c r="R18" s="15"/>
      <c r="S18" s="15"/>
      <c r="T18" s="15"/>
      <c r="U18" s="15"/>
      <c r="V18" s="32"/>
    </row>
    <row r="19" spans="2:22" ht="18" customHeight="1" x14ac:dyDescent="0.35">
      <c r="B19" s="53"/>
      <c r="C19" s="102"/>
      <c r="D19" s="103"/>
      <c r="E19" s="103"/>
      <c r="F19" s="103"/>
      <c r="G19" s="103"/>
      <c r="H19" s="103"/>
      <c r="I19" s="103"/>
      <c r="J19" s="103"/>
      <c r="K19" s="103"/>
      <c r="L19" s="103"/>
      <c r="O19" s="31"/>
      <c r="P19" s="47"/>
      <c r="Q19" s="50" t="s">
        <v>24</v>
      </c>
      <c r="R19" s="43"/>
      <c r="S19" s="43"/>
      <c r="T19" s="15"/>
      <c r="U19" s="15"/>
      <c r="V19" s="32"/>
    </row>
    <row r="20" spans="2:22" x14ac:dyDescent="0.35">
      <c r="B20" s="116" t="s">
        <v>541</v>
      </c>
      <c r="C20" s="304" t="s">
        <v>96</v>
      </c>
      <c r="D20" s="305"/>
      <c r="E20" s="304" t="s">
        <v>97</v>
      </c>
      <c r="F20" s="305"/>
      <c r="G20" s="304" t="s">
        <v>98</v>
      </c>
      <c r="H20" s="305"/>
      <c r="I20" s="304" t="s">
        <v>99</v>
      </c>
      <c r="J20" s="305"/>
      <c r="K20" s="306" t="s">
        <v>100</v>
      </c>
      <c r="L20" s="305"/>
      <c r="O20" s="31"/>
      <c r="P20" s="47"/>
      <c r="Q20" s="51" t="s">
        <v>25</v>
      </c>
      <c r="R20" s="43"/>
      <c r="S20" s="43"/>
      <c r="T20" s="15"/>
      <c r="U20" s="15"/>
      <c r="V20" s="32"/>
    </row>
    <row r="21" spans="2:22" x14ac:dyDescent="0.35">
      <c r="B21" s="92" t="s">
        <v>13</v>
      </c>
      <c r="C21" s="93"/>
      <c r="D21" s="104"/>
      <c r="E21" s="93"/>
      <c r="F21" s="173"/>
      <c r="G21" s="93"/>
      <c r="H21" s="173"/>
      <c r="I21" s="93"/>
      <c r="J21" s="63"/>
      <c r="K21" s="93"/>
      <c r="L21" s="63"/>
      <c r="O21" s="33"/>
      <c r="P21" s="61"/>
      <c r="Q21" s="84" t="s">
        <v>26</v>
      </c>
      <c r="R21" s="84"/>
      <c r="S21" s="84"/>
      <c r="T21" s="66"/>
      <c r="U21" s="66"/>
      <c r="V21" s="34"/>
    </row>
    <row r="22" spans="2:22" x14ac:dyDescent="0.35">
      <c r="B22" s="92" t="s">
        <v>0</v>
      </c>
      <c r="C22" s="58" t="s">
        <v>23</v>
      </c>
      <c r="D22" s="65" t="s">
        <v>514</v>
      </c>
      <c r="E22" s="58" t="s">
        <v>23</v>
      </c>
      <c r="F22" s="28" t="s">
        <v>510</v>
      </c>
      <c r="G22" s="58" t="s">
        <v>23</v>
      </c>
      <c r="H22" s="65" t="s">
        <v>514</v>
      </c>
      <c r="I22" s="58" t="s">
        <v>23</v>
      </c>
      <c r="J22" s="94" t="s">
        <v>510</v>
      </c>
      <c r="K22" s="58" t="s">
        <v>16</v>
      </c>
      <c r="L22" s="65" t="s">
        <v>517</v>
      </c>
    </row>
    <row r="23" spans="2:22" x14ac:dyDescent="0.35">
      <c r="B23" s="92" t="s">
        <v>1</v>
      </c>
      <c r="C23" s="58" t="s">
        <v>23</v>
      </c>
      <c r="D23" s="65" t="s">
        <v>514</v>
      </c>
      <c r="E23" s="58" t="s">
        <v>23</v>
      </c>
      <c r="F23" s="28" t="s">
        <v>510</v>
      </c>
      <c r="G23" s="58" t="s">
        <v>23</v>
      </c>
      <c r="H23" s="28" t="s">
        <v>515</v>
      </c>
      <c r="I23" s="58" t="s">
        <v>23</v>
      </c>
      <c r="J23" s="94" t="s">
        <v>510</v>
      </c>
      <c r="K23" s="58" t="s">
        <v>16</v>
      </c>
      <c r="L23" s="65" t="s">
        <v>517</v>
      </c>
      <c r="O23" s="38"/>
      <c r="P23" s="60"/>
      <c r="Q23" s="60"/>
      <c r="R23" s="60"/>
      <c r="S23" s="60"/>
      <c r="T23" s="60"/>
      <c r="U23" s="60"/>
      <c r="V23" s="39"/>
    </row>
    <row r="24" spans="2:22" x14ac:dyDescent="0.35">
      <c r="B24" s="92" t="s">
        <v>2</v>
      </c>
      <c r="C24" s="58" t="s">
        <v>23</v>
      </c>
      <c r="D24" s="65" t="s">
        <v>516</v>
      </c>
      <c r="E24" s="58"/>
      <c r="F24" s="57" t="s">
        <v>618</v>
      </c>
      <c r="G24" s="58" t="s">
        <v>23</v>
      </c>
      <c r="H24" s="28" t="s">
        <v>515</v>
      </c>
      <c r="I24" s="58" t="s">
        <v>16</v>
      </c>
      <c r="J24" s="65" t="s">
        <v>517</v>
      </c>
      <c r="K24" s="30"/>
      <c r="L24" s="59"/>
      <c r="O24" s="31"/>
      <c r="P24" s="70" t="s">
        <v>76</v>
      </c>
      <c r="Q24" s="15"/>
      <c r="R24" s="15"/>
      <c r="S24" s="15"/>
      <c r="T24" s="15"/>
      <c r="U24" s="15"/>
      <c r="V24" s="32"/>
    </row>
    <row r="25" spans="2:22" x14ac:dyDescent="0.35">
      <c r="B25" s="92" t="s">
        <v>3</v>
      </c>
      <c r="C25" s="58" t="s">
        <v>23</v>
      </c>
      <c r="D25" s="65" t="s">
        <v>516</v>
      </c>
      <c r="E25" s="30"/>
      <c r="F25" s="57" t="s">
        <v>619</v>
      </c>
      <c r="G25" s="58"/>
      <c r="H25" s="62" t="s">
        <v>529</v>
      </c>
      <c r="I25" s="58" t="s">
        <v>16</v>
      </c>
      <c r="J25" s="65" t="s">
        <v>517</v>
      </c>
      <c r="K25" s="58" t="s">
        <v>23</v>
      </c>
      <c r="L25" s="65" t="s">
        <v>514</v>
      </c>
      <c r="O25" s="31"/>
      <c r="P25" s="15"/>
      <c r="Q25" s="15"/>
      <c r="R25" s="15"/>
      <c r="S25" s="15"/>
      <c r="T25" s="15"/>
      <c r="U25" s="15"/>
      <c r="V25" s="32"/>
    </row>
    <row r="26" spans="2:22" x14ac:dyDescent="0.35">
      <c r="B26" s="92" t="s">
        <v>4</v>
      </c>
      <c r="C26" s="58"/>
      <c r="D26" s="57" t="s">
        <v>598</v>
      </c>
      <c r="E26" s="30"/>
      <c r="F26" s="57" t="s">
        <v>626</v>
      </c>
      <c r="G26" s="58"/>
      <c r="H26" s="62" t="s">
        <v>655</v>
      </c>
      <c r="I26" s="58"/>
      <c r="J26" s="57" t="s">
        <v>614</v>
      </c>
      <c r="K26" s="58" t="s">
        <v>23</v>
      </c>
      <c r="L26" s="65" t="s">
        <v>514</v>
      </c>
      <c r="O26" s="31"/>
      <c r="P26" s="15"/>
      <c r="Q26" s="70" t="s">
        <v>31</v>
      </c>
      <c r="R26" s="180" t="s">
        <v>62</v>
      </c>
      <c r="T26" s="15"/>
      <c r="U26" s="15"/>
      <c r="V26" s="32"/>
    </row>
    <row r="27" spans="2:22" x14ac:dyDescent="0.35">
      <c r="B27" s="92" t="s">
        <v>5</v>
      </c>
      <c r="C27" s="58"/>
      <c r="D27" s="57" t="s">
        <v>599</v>
      </c>
      <c r="E27" s="58"/>
      <c r="F27" s="57" t="s">
        <v>627</v>
      </c>
      <c r="G27" s="58"/>
      <c r="H27" s="197" t="s">
        <v>653</v>
      </c>
      <c r="I27" s="58"/>
      <c r="J27" s="57" t="s">
        <v>615</v>
      </c>
      <c r="K27" s="30" t="s">
        <v>601</v>
      </c>
      <c r="L27" s="59" t="s">
        <v>528</v>
      </c>
      <c r="O27" s="31"/>
      <c r="P27" s="15"/>
      <c r="Q27" s="70"/>
      <c r="R27" s="70" t="s">
        <v>179</v>
      </c>
      <c r="S27" s="70" t="s">
        <v>549</v>
      </c>
      <c r="T27" s="180"/>
      <c r="U27" s="180"/>
      <c r="V27" s="108"/>
    </row>
    <row r="28" spans="2:22" x14ac:dyDescent="0.35">
      <c r="B28" s="92" t="s">
        <v>6</v>
      </c>
      <c r="C28" s="58"/>
      <c r="D28" s="49"/>
      <c r="E28" s="58"/>
      <c r="F28" s="62" t="s">
        <v>628</v>
      </c>
      <c r="G28" s="58"/>
      <c r="H28" s="62" t="s">
        <v>654</v>
      </c>
      <c r="I28" s="58" t="s">
        <v>23</v>
      </c>
      <c r="J28" s="65" t="s">
        <v>516</v>
      </c>
      <c r="K28" s="58"/>
      <c r="L28" s="65"/>
      <c r="O28" s="31" t="s">
        <v>513</v>
      </c>
      <c r="P28" s="74" t="s">
        <v>27</v>
      </c>
      <c r="Q28" s="207" t="s">
        <v>510</v>
      </c>
      <c r="R28" s="72">
        <v>91</v>
      </c>
      <c r="S28" s="209">
        <v>9</v>
      </c>
      <c r="T28" s="74"/>
      <c r="U28" s="74"/>
      <c r="V28" s="109"/>
    </row>
    <row r="29" spans="2:22" x14ac:dyDescent="0.35">
      <c r="B29" s="92" t="s">
        <v>7</v>
      </c>
      <c r="C29" s="58" t="s">
        <v>23</v>
      </c>
      <c r="D29" s="28" t="s">
        <v>515</v>
      </c>
      <c r="E29" s="58"/>
      <c r="F29" s="62" t="s">
        <v>628</v>
      </c>
      <c r="G29" s="58"/>
      <c r="H29" s="62" t="s">
        <v>654</v>
      </c>
      <c r="I29" s="58"/>
      <c r="J29" s="57" t="s">
        <v>611</v>
      </c>
      <c r="K29" s="30"/>
      <c r="L29" s="49"/>
      <c r="O29" s="31" t="s">
        <v>58</v>
      </c>
      <c r="P29" s="74" t="s">
        <v>27</v>
      </c>
      <c r="Q29" s="207" t="s">
        <v>514</v>
      </c>
      <c r="R29" s="72">
        <v>85</v>
      </c>
      <c r="S29" s="209">
        <v>6</v>
      </c>
      <c r="T29" s="74"/>
      <c r="U29" s="74"/>
      <c r="V29" s="109"/>
    </row>
    <row r="30" spans="2:22" x14ac:dyDescent="0.35">
      <c r="B30" s="92" t="s">
        <v>8</v>
      </c>
      <c r="C30" s="58" t="s">
        <v>23</v>
      </c>
      <c r="D30" s="28" t="s">
        <v>510</v>
      </c>
      <c r="E30" s="58" t="s">
        <v>23</v>
      </c>
      <c r="F30" s="91" t="s">
        <v>522</v>
      </c>
      <c r="G30" s="58" t="s">
        <v>23</v>
      </c>
      <c r="H30" s="28" t="s">
        <v>510</v>
      </c>
      <c r="I30" s="58"/>
      <c r="J30" s="57" t="s">
        <v>612</v>
      </c>
      <c r="K30" s="58"/>
      <c r="L30" s="59"/>
      <c r="O30" s="31" t="s">
        <v>523</v>
      </c>
      <c r="P30" s="74" t="s">
        <v>27</v>
      </c>
      <c r="Q30" s="207" t="s">
        <v>516</v>
      </c>
      <c r="R30" s="72">
        <v>78</v>
      </c>
      <c r="S30" s="209">
        <v>6</v>
      </c>
      <c r="T30" s="74"/>
      <c r="U30" s="74"/>
      <c r="V30" s="109"/>
    </row>
    <row r="31" spans="2:22" x14ac:dyDescent="0.35">
      <c r="B31" s="92" t="s">
        <v>9</v>
      </c>
      <c r="C31" s="58" t="s">
        <v>23</v>
      </c>
      <c r="D31" s="28" t="s">
        <v>510</v>
      </c>
      <c r="E31" s="58"/>
      <c r="F31" s="196"/>
      <c r="G31" s="58" t="s">
        <v>23</v>
      </c>
      <c r="H31" s="28" t="s">
        <v>510</v>
      </c>
      <c r="I31" s="58"/>
      <c r="J31" s="59"/>
      <c r="K31" s="58"/>
      <c r="L31" s="59"/>
      <c r="O31" s="31" t="s">
        <v>524</v>
      </c>
      <c r="P31" s="74" t="s">
        <v>27</v>
      </c>
      <c r="Q31" s="207" t="s">
        <v>525</v>
      </c>
      <c r="R31" s="72">
        <v>72</v>
      </c>
      <c r="S31" s="209">
        <v>4</v>
      </c>
      <c r="T31" s="74"/>
      <c r="U31" s="74"/>
      <c r="V31" s="109"/>
    </row>
    <row r="32" spans="2:22" x14ac:dyDescent="0.35">
      <c r="B32" s="92" t="s">
        <v>10</v>
      </c>
      <c r="C32" s="58"/>
      <c r="D32" s="53"/>
      <c r="E32" s="58"/>
      <c r="F32" s="196"/>
      <c r="G32" s="58"/>
      <c r="H32" s="62"/>
      <c r="I32" s="58"/>
      <c r="J32" s="59"/>
      <c r="K32" s="58"/>
      <c r="L32" s="59"/>
      <c r="O32" s="31"/>
      <c r="P32" s="74" t="s">
        <v>27</v>
      </c>
      <c r="Q32" s="207" t="s">
        <v>526</v>
      </c>
      <c r="R32" s="72">
        <v>52</v>
      </c>
      <c r="S32" s="209">
        <v>3</v>
      </c>
      <c r="T32" s="74"/>
      <c r="U32" s="74"/>
      <c r="V32" s="109"/>
    </row>
    <row r="33" spans="2:23" x14ac:dyDescent="0.35">
      <c r="B33" s="92" t="s">
        <v>11</v>
      </c>
      <c r="C33" s="96"/>
      <c r="D33" s="64"/>
      <c r="E33" s="96"/>
      <c r="F33" s="193"/>
      <c r="G33" s="96"/>
      <c r="H33" s="193"/>
      <c r="I33" s="96"/>
      <c r="J33" s="97"/>
      <c r="K33" s="96"/>
      <c r="L33" s="97"/>
      <c r="O33" s="31"/>
      <c r="P33" s="74" t="s">
        <v>27</v>
      </c>
      <c r="Q33" s="207" t="s">
        <v>29</v>
      </c>
      <c r="R33" s="72">
        <v>13</v>
      </c>
      <c r="S33" s="209">
        <v>2</v>
      </c>
      <c r="T33" s="74"/>
      <c r="U33" s="15"/>
      <c r="V33" s="109"/>
    </row>
    <row r="34" spans="2:23" x14ac:dyDescent="0.35">
      <c r="B34" s="98"/>
      <c r="C34" s="98"/>
      <c r="D34" s="98"/>
      <c r="E34" s="98"/>
      <c r="F34" s="98"/>
      <c r="G34" s="98"/>
      <c r="H34" s="98"/>
      <c r="I34" s="98"/>
      <c r="J34" s="98"/>
      <c r="K34" s="98"/>
      <c r="L34" s="98"/>
      <c r="O34" s="31"/>
      <c r="P34" s="74"/>
      <c r="Q34" s="72"/>
      <c r="R34" s="72"/>
      <c r="S34" s="73"/>
      <c r="T34" s="74"/>
      <c r="U34" s="74"/>
      <c r="V34" s="109"/>
    </row>
    <row r="35" spans="2:23" x14ac:dyDescent="0.35">
      <c r="B35" s="116" t="s">
        <v>542</v>
      </c>
      <c r="C35" s="304" t="s">
        <v>114</v>
      </c>
      <c r="D35" s="305"/>
      <c r="E35" s="304" t="s">
        <v>115</v>
      </c>
      <c r="F35" s="305"/>
      <c r="G35" s="304" t="s">
        <v>116</v>
      </c>
      <c r="H35" s="305"/>
      <c r="I35" s="304" t="s">
        <v>117</v>
      </c>
      <c r="J35" s="305"/>
      <c r="K35" s="306" t="s">
        <v>118</v>
      </c>
      <c r="L35" s="305"/>
      <c r="O35" s="31"/>
      <c r="P35" s="42"/>
      <c r="Q35" s="72"/>
      <c r="R35" s="72"/>
      <c r="S35" s="15"/>
      <c r="T35" s="42"/>
      <c r="U35" s="42"/>
      <c r="V35" s="110"/>
    </row>
    <row r="36" spans="2:23" x14ac:dyDescent="0.35">
      <c r="B36" s="92" t="s">
        <v>13</v>
      </c>
      <c r="C36" s="93"/>
      <c r="D36" s="104"/>
      <c r="E36" s="93"/>
      <c r="F36" s="173"/>
      <c r="G36" s="93"/>
      <c r="H36" s="173"/>
      <c r="I36" s="93"/>
      <c r="J36" s="63"/>
      <c r="K36" s="93"/>
      <c r="L36" s="63"/>
      <c r="O36" s="31"/>
      <c r="P36" s="15"/>
      <c r="Q36" s="15"/>
      <c r="R36" s="15"/>
      <c r="S36" s="15"/>
      <c r="T36" s="15"/>
      <c r="U36" s="15"/>
      <c r="V36" s="32"/>
    </row>
    <row r="37" spans="2:23" x14ac:dyDescent="0.35">
      <c r="B37" s="92" t="s">
        <v>0</v>
      </c>
      <c r="C37" s="58" t="s">
        <v>23</v>
      </c>
      <c r="D37" s="65" t="s">
        <v>514</v>
      </c>
      <c r="E37" s="58" t="s">
        <v>23</v>
      </c>
      <c r="F37" s="28" t="s">
        <v>510</v>
      </c>
      <c r="G37" s="58" t="s">
        <v>23</v>
      </c>
      <c r="H37" s="65" t="s">
        <v>514</v>
      </c>
      <c r="I37" s="58" t="s">
        <v>23</v>
      </c>
      <c r="J37" s="94" t="s">
        <v>510</v>
      </c>
      <c r="K37" s="58" t="s">
        <v>16</v>
      </c>
      <c r="L37" s="65" t="s">
        <v>517</v>
      </c>
      <c r="O37" s="31"/>
      <c r="P37" s="78" t="s">
        <v>30</v>
      </c>
      <c r="Q37" s="36" t="s">
        <v>522</v>
      </c>
      <c r="R37" s="76">
        <v>13</v>
      </c>
      <c r="S37" s="77">
        <v>1</v>
      </c>
      <c r="T37" s="78"/>
      <c r="U37" s="78"/>
      <c r="V37" s="111"/>
    </row>
    <row r="38" spans="2:23" x14ac:dyDescent="0.35">
      <c r="B38" s="92" t="s">
        <v>1</v>
      </c>
      <c r="C38" s="58" t="s">
        <v>23</v>
      </c>
      <c r="D38" s="65" t="s">
        <v>514</v>
      </c>
      <c r="E38" s="58" t="s">
        <v>23</v>
      </c>
      <c r="F38" s="28" t="s">
        <v>510</v>
      </c>
      <c r="G38" s="58" t="s">
        <v>23</v>
      </c>
      <c r="H38" s="28" t="s">
        <v>515</v>
      </c>
      <c r="I38" s="58" t="s">
        <v>23</v>
      </c>
      <c r="J38" s="94" t="s">
        <v>510</v>
      </c>
      <c r="K38" s="58" t="s">
        <v>16</v>
      </c>
      <c r="L38" s="65" t="s">
        <v>517</v>
      </c>
      <c r="O38" s="31"/>
      <c r="P38" s="78" t="s">
        <v>30</v>
      </c>
      <c r="Q38" s="36" t="s">
        <v>527</v>
      </c>
      <c r="R38" s="76">
        <v>13</v>
      </c>
      <c r="S38" s="77">
        <v>1</v>
      </c>
      <c r="T38" s="78"/>
      <c r="U38" s="78"/>
      <c r="V38" s="111"/>
    </row>
    <row r="39" spans="2:23" x14ac:dyDescent="0.35">
      <c r="B39" s="92" t="s">
        <v>2</v>
      </c>
      <c r="C39" s="58" t="s">
        <v>23</v>
      </c>
      <c r="D39" s="65" t="s">
        <v>516</v>
      </c>
      <c r="E39" s="58"/>
      <c r="F39" s="57" t="s">
        <v>616</v>
      </c>
      <c r="G39" s="58" t="s">
        <v>23</v>
      </c>
      <c r="H39" s="28" t="s">
        <v>515</v>
      </c>
      <c r="I39" s="58" t="s">
        <v>16</v>
      </c>
      <c r="J39" s="65" t="s">
        <v>517</v>
      </c>
      <c r="K39" s="30"/>
      <c r="L39" s="59"/>
      <c r="O39" s="31"/>
      <c r="P39" s="15"/>
      <c r="Q39" s="15"/>
      <c r="R39" s="15"/>
      <c r="S39" s="15"/>
      <c r="T39" s="78"/>
      <c r="U39" s="78"/>
      <c r="V39" s="111"/>
    </row>
    <row r="40" spans="2:23" x14ac:dyDescent="0.35">
      <c r="B40" s="92" t="s">
        <v>3</v>
      </c>
      <c r="C40" s="58" t="s">
        <v>23</v>
      </c>
      <c r="D40" s="65" t="s">
        <v>516</v>
      </c>
      <c r="E40" s="30"/>
      <c r="F40" s="57" t="s">
        <v>617</v>
      </c>
      <c r="G40" s="58"/>
      <c r="H40" s="62" t="s">
        <v>529</v>
      </c>
      <c r="I40" s="58" t="s">
        <v>16</v>
      </c>
      <c r="J40" s="65" t="s">
        <v>517</v>
      </c>
      <c r="K40" s="58" t="s">
        <v>23</v>
      </c>
      <c r="L40" s="65" t="s">
        <v>514</v>
      </c>
      <c r="O40" s="33"/>
      <c r="P40" s="86"/>
      <c r="Q40" s="119"/>
      <c r="R40" s="87"/>
      <c r="S40" s="112"/>
      <c r="T40" s="86"/>
      <c r="U40" s="86"/>
      <c r="V40" s="183"/>
    </row>
    <row r="41" spans="2:23" x14ac:dyDescent="0.35">
      <c r="B41" s="92" t="s">
        <v>4</v>
      </c>
      <c r="C41" s="58"/>
      <c r="D41" s="57" t="s">
        <v>598</v>
      </c>
      <c r="E41" s="30"/>
      <c r="F41" s="57" t="s">
        <v>632</v>
      </c>
      <c r="G41" s="58"/>
      <c r="H41" s="62" t="s">
        <v>655</v>
      </c>
      <c r="I41" s="58"/>
      <c r="J41" s="57" t="s">
        <v>614</v>
      </c>
      <c r="K41" s="58" t="s">
        <v>23</v>
      </c>
      <c r="L41" s="65" t="s">
        <v>514</v>
      </c>
      <c r="O41" s="15"/>
      <c r="P41" s="78"/>
      <c r="Q41" s="118"/>
      <c r="R41" s="76"/>
      <c r="S41" s="77"/>
      <c r="T41" s="15"/>
      <c r="U41" s="15"/>
      <c r="V41" s="15"/>
    </row>
    <row r="42" spans="2:23" x14ac:dyDescent="0.35">
      <c r="B42" s="92" t="s">
        <v>5</v>
      </c>
      <c r="C42" s="58"/>
      <c r="D42" s="57" t="s">
        <v>599</v>
      </c>
      <c r="E42" s="58"/>
      <c r="F42" s="57" t="s">
        <v>633</v>
      </c>
      <c r="G42" s="58"/>
      <c r="H42" s="197" t="s">
        <v>653</v>
      </c>
      <c r="I42" s="58"/>
      <c r="J42" s="57" t="s">
        <v>615</v>
      </c>
      <c r="K42" s="30" t="s">
        <v>601</v>
      </c>
      <c r="L42" s="59" t="s">
        <v>528</v>
      </c>
      <c r="O42" s="15"/>
      <c r="P42" s="78"/>
      <c r="Q42" s="118"/>
      <c r="R42" s="76"/>
      <c r="S42" s="77"/>
      <c r="T42" s="15"/>
      <c r="U42" s="15"/>
      <c r="V42" s="15"/>
    </row>
    <row r="43" spans="2:23" x14ac:dyDescent="0.35">
      <c r="B43" s="92" t="s">
        <v>6</v>
      </c>
      <c r="C43" s="58"/>
      <c r="D43" s="49"/>
      <c r="E43" s="58"/>
      <c r="F43" s="62" t="s">
        <v>634</v>
      </c>
      <c r="G43" s="58"/>
      <c r="H43" s="62" t="s">
        <v>654</v>
      </c>
      <c r="I43" s="58" t="s">
        <v>23</v>
      </c>
      <c r="J43" s="65" t="s">
        <v>516</v>
      </c>
      <c r="K43" s="58"/>
      <c r="L43" s="65"/>
      <c r="O43" s="15"/>
      <c r="P43" s="78"/>
      <c r="Q43" s="118"/>
      <c r="R43" s="76"/>
      <c r="S43" s="77"/>
      <c r="T43" s="15"/>
      <c r="U43" s="15"/>
      <c r="V43" s="15"/>
    </row>
    <row r="44" spans="2:23" x14ac:dyDescent="0.35">
      <c r="B44" s="92" t="s">
        <v>7</v>
      </c>
      <c r="C44" s="58" t="s">
        <v>23</v>
      </c>
      <c r="D44" s="28" t="s">
        <v>515</v>
      </c>
      <c r="E44" s="58"/>
      <c r="F44" s="62" t="s">
        <v>634</v>
      </c>
      <c r="G44" s="58"/>
      <c r="H44" s="62" t="s">
        <v>654</v>
      </c>
      <c r="I44" s="58"/>
      <c r="J44" s="57" t="s">
        <v>611</v>
      </c>
      <c r="K44" s="30"/>
      <c r="L44" s="49"/>
      <c r="O44" s="15"/>
      <c r="P44" s="78"/>
      <c r="Q44" s="118"/>
      <c r="R44" s="76"/>
      <c r="S44" s="77"/>
      <c r="T44" s="15"/>
      <c r="U44" s="15"/>
      <c r="V44" s="15"/>
    </row>
    <row r="45" spans="2:23" x14ac:dyDescent="0.35">
      <c r="B45" s="92" t="s">
        <v>8</v>
      </c>
      <c r="C45" s="58" t="s">
        <v>23</v>
      </c>
      <c r="D45" s="28" t="s">
        <v>510</v>
      </c>
      <c r="E45" s="58" t="s">
        <v>23</v>
      </c>
      <c r="F45" s="91" t="s">
        <v>522</v>
      </c>
      <c r="G45" s="58" t="s">
        <v>23</v>
      </c>
      <c r="H45" s="28" t="s">
        <v>510</v>
      </c>
      <c r="I45" s="58"/>
      <c r="J45" s="57" t="s">
        <v>612</v>
      </c>
      <c r="K45" s="58"/>
      <c r="L45" s="59"/>
      <c r="O45" s="15"/>
      <c r="P45" s="78"/>
      <c r="Q45" s="118"/>
      <c r="R45" s="15"/>
      <c r="S45" s="15"/>
      <c r="T45" s="15"/>
      <c r="U45" s="15"/>
      <c r="V45" s="15"/>
    </row>
    <row r="46" spans="2:23" x14ac:dyDescent="0.35">
      <c r="B46" s="92" t="s">
        <v>9</v>
      </c>
      <c r="C46" s="58" t="s">
        <v>23</v>
      </c>
      <c r="D46" s="28" t="s">
        <v>510</v>
      </c>
      <c r="E46" s="58"/>
      <c r="F46" s="196"/>
      <c r="G46" s="58" t="s">
        <v>23</v>
      </c>
      <c r="H46" s="28" t="s">
        <v>510</v>
      </c>
      <c r="I46" s="58"/>
      <c r="J46" s="59"/>
      <c r="K46" s="58"/>
      <c r="L46" s="59"/>
      <c r="O46" s="15"/>
      <c r="P46" s="78"/>
      <c r="Q46" s="118"/>
      <c r="R46" s="15"/>
      <c r="S46" s="15"/>
      <c r="T46" s="15"/>
      <c r="U46" s="15"/>
      <c r="V46" s="15"/>
    </row>
    <row r="47" spans="2:23" x14ac:dyDescent="0.35">
      <c r="B47" s="92" t="s">
        <v>10</v>
      </c>
      <c r="C47" s="58"/>
      <c r="D47" s="53"/>
      <c r="E47" s="58"/>
      <c r="F47" s="196"/>
      <c r="G47" s="58"/>
      <c r="H47" s="62"/>
      <c r="I47" s="58"/>
      <c r="J47" s="59"/>
      <c r="K47" s="58"/>
      <c r="L47" s="59"/>
      <c r="W47" s="43"/>
    </row>
    <row r="48" spans="2:23" x14ac:dyDescent="0.35">
      <c r="B48" s="92" t="s">
        <v>11</v>
      </c>
      <c r="C48" s="96"/>
      <c r="D48" s="64"/>
      <c r="E48" s="96"/>
      <c r="F48" s="193"/>
      <c r="G48" s="96"/>
      <c r="H48" s="193"/>
      <c r="I48" s="96"/>
      <c r="J48" s="97"/>
      <c r="K48" s="96"/>
      <c r="L48" s="97"/>
      <c r="W48" s="76"/>
    </row>
    <row r="49" spans="2:44" x14ac:dyDescent="0.35">
      <c r="B49" s="98"/>
      <c r="C49" s="98"/>
      <c r="D49" s="98"/>
      <c r="E49" s="98"/>
      <c r="F49" s="98"/>
      <c r="G49" s="98"/>
      <c r="H49" s="98"/>
      <c r="I49" s="98"/>
      <c r="J49" s="98"/>
      <c r="K49" s="98"/>
      <c r="L49" s="98"/>
      <c r="N49" s="38"/>
      <c r="O49" s="60"/>
      <c r="P49" s="60"/>
      <c r="Q49" s="60"/>
      <c r="R49" s="60"/>
      <c r="S49" s="60"/>
      <c r="T49" s="60"/>
      <c r="U49" s="60"/>
      <c r="V49" s="60"/>
      <c r="W49" s="144"/>
      <c r="X49" s="60"/>
      <c r="Y49" s="60"/>
      <c r="Z49" s="60"/>
      <c r="AA49" s="60"/>
      <c r="AB49" s="60"/>
      <c r="AC49" s="60"/>
      <c r="AD49" s="60"/>
      <c r="AE49" s="60"/>
      <c r="AF49" s="60"/>
      <c r="AG49" s="60"/>
      <c r="AH49" s="145"/>
      <c r="AI49" s="60"/>
      <c r="AJ49" s="60"/>
      <c r="AK49" s="60"/>
      <c r="AL49" s="145"/>
      <c r="AM49" s="60"/>
      <c r="AN49" s="60"/>
      <c r="AO49" s="39"/>
      <c r="AQ49" s="40"/>
      <c r="AR49" s="40"/>
    </row>
    <row r="50" spans="2:44" x14ac:dyDescent="0.35">
      <c r="B50" s="116" t="s">
        <v>271</v>
      </c>
      <c r="C50" s="304" t="s">
        <v>119</v>
      </c>
      <c r="D50" s="305"/>
      <c r="E50" s="304" t="s">
        <v>120</v>
      </c>
      <c r="F50" s="305"/>
      <c r="G50" s="304" t="s">
        <v>121</v>
      </c>
      <c r="H50" s="305"/>
      <c r="I50" s="304" t="s">
        <v>122</v>
      </c>
      <c r="J50" s="305"/>
      <c r="K50" s="306" t="s">
        <v>123</v>
      </c>
      <c r="L50" s="305"/>
      <c r="N50" s="31"/>
      <c r="O50" s="70" t="s">
        <v>510</v>
      </c>
      <c r="P50" s="15"/>
      <c r="Q50" s="148" t="s">
        <v>331</v>
      </c>
      <c r="R50" s="70">
        <v>117</v>
      </c>
      <c r="S50" s="70" t="s">
        <v>62</v>
      </c>
      <c r="T50" s="257" t="s">
        <v>662</v>
      </c>
      <c r="U50" s="83">
        <v>9</v>
      </c>
      <c r="V50" s="15"/>
      <c r="W50" s="43"/>
      <c r="X50" s="15"/>
      <c r="Y50" s="15"/>
      <c r="Z50" s="15"/>
      <c r="AA50" s="15"/>
      <c r="AB50" s="15"/>
      <c r="AC50" s="15"/>
      <c r="AD50" s="15"/>
      <c r="AE50" s="15"/>
      <c r="AF50" s="15"/>
      <c r="AG50" s="15"/>
      <c r="AH50" s="42"/>
      <c r="AI50" s="15"/>
      <c r="AJ50" s="15"/>
      <c r="AK50" s="15"/>
      <c r="AL50" s="42"/>
      <c r="AM50" s="15"/>
      <c r="AN50" s="15"/>
      <c r="AO50" s="32"/>
    </row>
    <row r="51" spans="2:44" x14ac:dyDescent="0.35">
      <c r="B51" s="92" t="s">
        <v>13</v>
      </c>
      <c r="C51" s="93"/>
      <c r="D51" s="104"/>
      <c r="E51" s="93"/>
      <c r="F51" s="173"/>
      <c r="G51" s="93"/>
      <c r="H51" s="173"/>
      <c r="I51" s="93"/>
      <c r="J51" s="63"/>
      <c r="K51" s="93"/>
      <c r="L51" s="63"/>
      <c r="N51" s="31"/>
      <c r="O51" s="15"/>
      <c r="P51" s="15"/>
      <c r="Q51" s="15"/>
      <c r="R51" s="15"/>
      <c r="S51" s="15"/>
      <c r="T51" s="15"/>
      <c r="U51" s="15"/>
      <c r="V51" s="15"/>
      <c r="W51" s="149" t="s">
        <v>325</v>
      </c>
      <c r="X51" s="150"/>
      <c r="Y51" s="150"/>
      <c r="Z51" s="150"/>
      <c r="AA51" s="150"/>
      <c r="AB51" s="151"/>
      <c r="AC51" s="15"/>
      <c r="AD51" s="15"/>
      <c r="AE51" s="15"/>
      <c r="AF51" s="149" t="s">
        <v>332</v>
      </c>
      <c r="AG51" s="160"/>
      <c r="AH51" s="161"/>
      <c r="AI51" s="150"/>
      <c r="AJ51" s="150"/>
      <c r="AK51" s="150"/>
      <c r="AL51" s="162"/>
      <c r="AM51" s="150"/>
      <c r="AN51" s="151"/>
      <c r="AO51" s="32"/>
    </row>
    <row r="52" spans="2:44" x14ac:dyDescent="0.35">
      <c r="B52" s="92" t="s">
        <v>0</v>
      </c>
      <c r="C52" s="58" t="s">
        <v>23</v>
      </c>
      <c r="D52" s="65" t="s">
        <v>514</v>
      </c>
      <c r="E52" s="58" t="s">
        <v>23</v>
      </c>
      <c r="F52" s="28" t="s">
        <v>510</v>
      </c>
      <c r="G52" s="58" t="s">
        <v>23</v>
      </c>
      <c r="H52" s="65" t="s">
        <v>514</v>
      </c>
      <c r="I52" s="58" t="s">
        <v>23</v>
      </c>
      <c r="J52" s="94" t="s">
        <v>510</v>
      </c>
      <c r="K52" s="58" t="s">
        <v>16</v>
      </c>
      <c r="L52" s="65" t="s">
        <v>517</v>
      </c>
      <c r="N52" s="31"/>
      <c r="O52" s="15" t="s">
        <v>323</v>
      </c>
      <c r="P52" s="15"/>
      <c r="Q52" s="15" t="s">
        <v>511</v>
      </c>
      <c r="R52" s="15"/>
      <c r="S52" s="15"/>
      <c r="T52" s="15"/>
      <c r="U52" s="15"/>
      <c r="V52" s="15"/>
      <c r="W52" s="152" t="s">
        <v>326</v>
      </c>
      <c r="X52" s="15">
        <v>8</v>
      </c>
      <c r="Y52" s="15" t="s">
        <v>327</v>
      </c>
      <c r="Z52" s="15">
        <v>13</v>
      </c>
      <c r="AA52" s="15" t="s">
        <v>329</v>
      </c>
      <c r="AB52" s="153">
        <f>X52*Z52</f>
        <v>104</v>
      </c>
      <c r="AC52" s="15"/>
      <c r="AD52" s="15"/>
      <c r="AE52" s="15"/>
      <c r="AF52" s="152" t="s">
        <v>326</v>
      </c>
      <c r="AG52" s="15">
        <v>8</v>
      </c>
      <c r="AH52" s="42" t="s">
        <v>327</v>
      </c>
      <c r="AI52" s="15">
        <v>13</v>
      </c>
      <c r="AJ52" s="15" t="s">
        <v>334</v>
      </c>
      <c r="AK52" s="142" t="s">
        <v>333</v>
      </c>
      <c r="AL52" s="42">
        <v>1</v>
      </c>
      <c r="AM52" s="47" t="s">
        <v>335</v>
      </c>
      <c r="AN52" s="153">
        <f>AG52*AI52*AL52</f>
        <v>104</v>
      </c>
      <c r="AO52" s="32"/>
    </row>
    <row r="53" spans="2:44" x14ac:dyDescent="0.35">
      <c r="B53" s="92" t="s">
        <v>1</v>
      </c>
      <c r="C53" s="58" t="s">
        <v>23</v>
      </c>
      <c r="D53" s="65" t="s">
        <v>514</v>
      </c>
      <c r="E53" s="58" t="s">
        <v>23</v>
      </c>
      <c r="F53" s="28" t="s">
        <v>510</v>
      </c>
      <c r="G53" s="58" t="s">
        <v>23</v>
      </c>
      <c r="H53" s="28" t="s">
        <v>515</v>
      </c>
      <c r="I53" s="58" t="s">
        <v>23</v>
      </c>
      <c r="J53" s="94" t="s">
        <v>510</v>
      </c>
      <c r="K53" s="58" t="s">
        <v>16</v>
      </c>
      <c r="L53" s="65" t="s">
        <v>517</v>
      </c>
      <c r="N53" s="31"/>
      <c r="O53" s="15"/>
      <c r="P53" s="15"/>
      <c r="Q53" s="15"/>
      <c r="R53" s="15"/>
      <c r="S53" s="15"/>
      <c r="T53" s="15"/>
      <c r="U53" s="15"/>
      <c r="V53" s="15"/>
      <c r="W53" s="152" t="s">
        <v>330</v>
      </c>
      <c r="X53" s="15">
        <v>1</v>
      </c>
      <c r="Y53" s="15" t="s">
        <v>327</v>
      </c>
      <c r="Z53" s="15">
        <v>13</v>
      </c>
      <c r="AA53" s="15" t="s">
        <v>329</v>
      </c>
      <c r="AB53" s="153">
        <f>X53*Z53</f>
        <v>13</v>
      </c>
      <c r="AC53" s="15"/>
      <c r="AD53" s="15"/>
      <c r="AE53" s="15"/>
      <c r="AF53" s="152" t="s">
        <v>330</v>
      </c>
      <c r="AG53" s="15">
        <v>1</v>
      </c>
      <c r="AH53" s="42" t="s">
        <v>327</v>
      </c>
      <c r="AI53" s="15">
        <v>13</v>
      </c>
      <c r="AJ53" s="15" t="s">
        <v>328</v>
      </c>
      <c r="AK53" s="142" t="s">
        <v>333</v>
      </c>
      <c r="AL53" s="42">
        <v>6</v>
      </c>
      <c r="AM53" s="47" t="s">
        <v>335</v>
      </c>
      <c r="AN53" s="153">
        <f>AG53*AI53*AL53</f>
        <v>78</v>
      </c>
      <c r="AO53" s="32"/>
    </row>
    <row r="54" spans="2:44" x14ac:dyDescent="0.35">
      <c r="B54" s="92" t="s">
        <v>2</v>
      </c>
      <c r="C54" s="58" t="s">
        <v>23</v>
      </c>
      <c r="D54" s="65" t="s">
        <v>516</v>
      </c>
      <c r="E54" s="58"/>
      <c r="F54" s="57" t="s">
        <v>618</v>
      </c>
      <c r="G54" s="58" t="s">
        <v>23</v>
      </c>
      <c r="H54" s="28" t="s">
        <v>515</v>
      </c>
      <c r="I54" s="58" t="s">
        <v>16</v>
      </c>
      <c r="J54" s="65" t="s">
        <v>517</v>
      </c>
      <c r="K54" s="30"/>
      <c r="L54" s="59"/>
      <c r="N54" s="31"/>
      <c r="O54" s="15" t="s">
        <v>321</v>
      </c>
      <c r="P54" s="15"/>
      <c r="Q54" s="15" t="s">
        <v>540</v>
      </c>
      <c r="R54" s="15"/>
      <c r="S54" s="15"/>
      <c r="T54" s="15"/>
      <c r="U54" s="15"/>
      <c r="V54" s="15"/>
      <c r="W54" s="154" t="s">
        <v>336</v>
      </c>
      <c r="X54" s="15"/>
      <c r="Y54" s="15" t="s">
        <v>327</v>
      </c>
      <c r="Z54" s="15"/>
      <c r="AA54" s="15" t="s">
        <v>329</v>
      </c>
      <c r="AB54" s="153">
        <f t="shared" ref="AB54:AB55" si="0">X54*Z54</f>
        <v>0</v>
      </c>
      <c r="AC54" s="15"/>
      <c r="AD54" s="15"/>
      <c r="AE54" s="15"/>
      <c r="AF54" s="154" t="s">
        <v>336</v>
      </c>
      <c r="AG54" s="15">
        <v>0</v>
      </c>
      <c r="AH54" s="42" t="s">
        <v>327</v>
      </c>
      <c r="AI54" s="15">
        <v>0</v>
      </c>
      <c r="AJ54" s="15" t="s">
        <v>328</v>
      </c>
      <c r="AK54" s="142" t="s">
        <v>333</v>
      </c>
      <c r="AL54" s="42">
        <v>0</v>
      </c>
      <c r="AM54" s="47" t="s">
        <v>335</v>
      </c>
      <c r="AN54" s="153">
        <f>AG54*AI54*AL54</f>
        <v>0</v>
      </c>
      <c r="AO54" s="32"/>
    </row>
    <row r="55" spans="2:44" x14ac:dyDescent="0.35">
      <c r="B55" s="92" t="s">
        <v>3</v>
      </c>
      <c r="C55" s="58" t="s">
        <v>23</v>
      </c>
      <c r="D55" s="65" t="s">
        <v>516</v>
      </c>
      <c r="E55" s="30"/>
      <c r="F55" s="57" t="s">
        <v>619</v>
      </c>
      <c r="G55" s="58"/>
      <c r="H55" s="62" t="s">
        <v>529</v>
      </c>
      <c r="I55" s="58" t="s">
        <v>16</v>
      </c>
      <c r="J55" s="65" t="s">
        <v>517</v>
      </c>
      <c r="K55" s="58" t="s">
        <v>23</v>
      </c>
      <c r="L55" s="65" t="s">
        <v>514</v>
      </c>
      <c r="N55" s="31"/>
      <c r="O55" s="15"/>
      <c r="P55" s="15"/>
      <c r="Q55" s="43"/>
      <c r="R55" s="15"/>
      <c r="S55" s="15"/>
      <c r="T55" s="15"/>
      <c r="U55" s="15"/>
      <c r="V55" s="15"/>
      <c r="W55" s="154"/>
      <c r="X55" s="47">
        <v>0</v>
      </c>
      <c r="Y55" s="15" t="s">
        <v>327</v>
      </c>
      <c r="Z55" s="47">
        <v>0</v>
      </c>
      <c r="AA55" s="15"/>
      <c r="AB55" s="153">
        <f t="shared" si="0"/>
        <v>0</v>
      </c>
      <c r="AC55" s="15"/>
      <c r="AD55" s="15"/>
      <c r="AE55" s="15"/>
      <c r="AF55" s="154" t="s">
        <v>337</v>
      </c>
      <c r="AG55" s="15"/>
      <c r="AH55" s="42"/>
      <c r="AI55" s="15"/>
      <c r="AJ55" s="15"/>
      <c r="AK55" s="15"/>
      <c r="AL55" s="42"/>
      <c r="AM55" s="15"/>
      <c r="AN55" s="153">
        <v>0</v>
      </c>
      <c r="AO55" s="32"/>
    </row>
    <row r="56" spans="2:44" x14ac:dyDescent="0.35">
      <c r="B56" s="92" t="s">
        <v>4</v>
      </c>
      <c r="C56" s="58"/>
      <c r="D56" s="57" t="s">
        <v>598</v>
      </c>
      <c r="E56" s="30"/>
      <c r="F56" s="57" t="s">
        <v>635</v>
      </c>
      <c r="G56" s="58"/>
      <c r="H56" s="62" t="s">
        <v>655</v>
      </c>
      <c r="I56" s="58"/>
      <c r="J56" s="57" t="s">
        <v>614</v>
      </c>
      <c r="K56" s="58" t="s">
        <v>23</v>
      </c>
      <c r="L56" s="65" t="s">
        <v>514</v>
      </c>
      <c r="N56" s="31"/>
      <c r="O56" s="15"/>
      <c r="P56" s="15"/>
      <c r="Q56" s="15"/>
      <c r="R56" s="15"/>
      <c r="S56" s="15"/>
      <c r="T56" s="15"/>
      <c r="U56" s="15"/>
      <c r="V56" s="15"/>
      <c r="W56" s="155" t="s">
        <v>234</v>
      </c>
      <c r="X56" s="70"/>
      <c r="Y56" s="70"/>
      <c r="Z56" s="70"/>
      <c r="AA56" s="70"/>
      <c r="AB56" s="156">
        <f>SUM(AB52:AB55)</f>
        <v>117</v>
      </c>
      <c r="AC56" s="70"/>
      <c r="AD56" s="70"/>
      <c r="AE56" s="15"/>
      <c r="AF56" s="155" t="s">
        <v>234</v>
      </c>
      <c r="AG56" s="70"/>
      <c r="AH56" s="180"/>
      <c r="AI56" s="70"/>
      <c r="AJ56" s="70"/>
      <c r="AK56" s="70"/>
      <c r="AL56" s="180"/>
      <c r="AM56" s="70"/>
      <c r="AN56" s="156">
        <f>SUM(AN52:AN55)</f>
        <v>182</v>
      </c>
      <c r="AO56" s="32"/>
    </row>
    <row r="57" spans="2:44" x14ac:dyDescent="0.35">
      <c r="B57" s="92" t="s">
        <v>5</v>
      </c>
      <c r="C57" s="58"/>
      <c r="D57" s="57" t="s">
        <v>599</v>
      </c>
      <c r="E57" s="58"/>
      <c r="F57" s="57" t="s">
        <v>637</v>
      </c>
      <c r="G57" s="58"/>
      <c r="H57" s="197" t="s">
        <v>653</v>
      </c>
      <c r="I57" s="58"/>
      <c r="J57" s="57" t="s">
        <v>615</v>
      </c>
      <c r="K57" s="30" t="s">
        <v>601</v>
      </c>
      <c r="L57" s="59" t="s">
        <v>528</v>
      </c>
      <c r="N57" s="31"/>
      <c r="O57" s="15" t="s">
        <v>344</v>
      </c>
      <c r="P57" s="15"/>
      <c r="Q57" s="47"/>
      <c r="R57" s="15"/>
      <c r="S57" s="15"/>
      <c r="T57" s="15"/>
      <c r="U57" s="15"/>
      <c r="V57" s="15"/>
      <c r="W57" s="152"/>
      <c r="X57" s="15"/>
      <c r="Y57" s="15"/>
      <c r="Z57" s="15"/>
      <c r="AA57" s="15"/>
      <c r="AB57" s="153"/>
      <c r="AC57" s="15"/>
      <c r="AD57" s="15"/>
      <c r="AE57" s="15"/>
      <c r="AF57" s="163"/>
      <c r="AG57" s="15"/>
      <c r="AH57" s="42"/>
      <c r="AI57" s="15"/>
      <c r="AJ57" s="15"/>
      <c r="AK57" s="15"/>
      <c r="AL57" s="42"/>
      <c r="AM57" s="15"/>
      <c r="AN57" s="153"/>
      <c r="AO57" s="32"/>
      <c r="AP57" s="15"/>
    </row>
    <row r="58" spans="2:44" x14ac:dyDescent="0.35">
      <c r="B58" s="92" t="s">
        <v>6</v>
      </c>
      <c r="C58" s="58"/>
      <c r="D58" s="49"/>
      <c r="E58" s="58"/>
      <c r="F58" s="62" t="s">
        <v>636</v>
      </c>
      <c r="G58" s="58"/>
      <c r="H58" s="62" t="s">
        <v>654</v>
      </c>
      <c r="I58" s="58" t="s">
        <v>23</v>
      </c>
      <c r="J58" s="65" t="s">
        <v>516</v>
      </c>
      <c r="K58" s="58"/>
      <c r="L58" s="65"/>
      <c r="N58" s="31"/>
      <c r="O58" s="15"/>
      <c r="P58" s="15"/>
      <c r="Q58" s="15"/>
      <c r="R58" s="15"/>
      <c r="S58" s="15"/>
      <c r="T58" s="15"/>
      <c r="U58" s="15"/>
      <c r="V58" s="15"/>
      <c r="W58" s="157" t="s">
        <v>340</v>
      </c>
      <c r="X58" s="176"/>
      <c r="Y58" s="176"/>
      <c r="Z58" s="176"/>
      <c r="AA58" s="176"/>
      <c r="AB58" s="177">
        <f>R50-AB56</f>
        <v>0</v>
      </c>
      <c r="AC58" s="15"/>
      <c r="AD58" s="15"/>
      <c r="AE58" s="15"/>
      <c r="AF58" s="164" t="s">
        <v>338</v>
      </c>
      <c r="AG58" s="15"/>
      <c r="AH58" s="42">
        <v>2</v>
      </c>
      <c r="AI58" s="15"/>
      <c r="AJ58" s="15"/>
      <c r="AK58" s="15"/>
      <c r="AL58" s="42"/>
      <c r="AM58" s="15"/>
      <c r="AN58" s="153"/>
      <c r="AO58" s="32"/>
      <c r="AP58" s="15"/>
    </row>
    <row r="59" spans="2:44" x14ac:dyDescent="0.35">
      <c r="B59" s="92" t="s">
        <v>7</v>
      </c>
      <c r="C59" s="58" t="s">
        <v>23</v>
      </c>
      <c r="D59" s="28" t="s">
        <v>515</v>
      </c>
      <c r="E59" s="58"/>
      <c r="F59" s="62" t="s">
        <v>636</v>
      </c>
      <c r="G59" s="58"/>
      <c r="H59" s="62" t="s">
        <v>654</v>
      </c>
      <c r="I59" s="58"/>
      <c r="J59" s="57" t="s">
        <v>611</v>
      </c>
      <c r="K59" s="30"/>
      <c r="L59" s="49"/>
      <c r="N59" s="31"/>
      <c r="O59" s="15"/>
      <c r="P59" s="15"/>
      <c r="Q59" s="15"/>
      <c r="R59" s="15"/>
      <c r="S59" s="15"/>
      <c r="T59" s="15"/>
      <c r="U59" s="15"/>
      <c r="V59" s="15"/>
      <c r="W59" s="43"/>
      <c r="X59" s="15"/>
      <c r="Y59" s="15"/>
      <c r="Z59" s="15"/>
      <c r="AA59" s="15"/>
      <c r="AB59" s="15"/>
      <c r="AC59" s="15"/>
      <c r="AD59" s="15"/>
      <c r="AE59" s="15"/>
      <c r="AF59" s="165" t="s">
        <v>339</v>
      </c>
      <c r="AG59" s="158"/>
      <c r="AH59" s="166">
        <f>AN56/AH58</f>
        <v>91</v>
      </c>
      <c r="AI59" s="158"/>
      <c r="AJ59" s="158"/>
      <c r="AK59" s="158"/>
      <c r="AL59" s="166"/>
      <c r="AM59" s="158"/>
      <c r="AN59" s="159"/>
      <c r="AO59" s="32"/>
      <c r="AP59" s="15"/>
    </row>
    <row r="60" spans="2:44" x14ac:dyDescent="0.35">
      <c r="B60" s="92" t="s">
        <v>8</v>
      </c>
      <c r="C60" s="58" t="s">
        <v>23</v>
      </c>
      <c r="D60" s="28" t="s">
        <v>510</v>
      </c>
      <c r="E60" s="58" t="s">
        <v>23</v>
      </c>
      <c r="F60" s="91" t="s">
        <v>522</v>
      </c>
      <c r="G60" s="58" t="s">
        <v>23</v>
      </c>
      <c r="H60" s="28" t="s">
        <v>510</v>
      </c>
      <c r="I60" s="58"/>
      <c r="J60" s="57" t="s">
        <v>612</v>
      </c>
      <c r="K60" s="58"/>
      <c r="L60" s="59"/>
      <c r="N60" s="33"/>
      <c r="O60" s="66"/>
      <c r="P60" s="66"/>
      <c r="Q60" s="66"/>
      <c r="R60" s="66"/>
      <c r="S60" s="66"/>
      <c r="T60" s="66"/>
      <c r="U60" s="66"/>
      <c r="V60" s="66"/>
      <c r="W60" s="146"/>
      <c r="X60" s="66"/>
      <c r="Y60" s="66"/>
      <c r="Z60" s="66"/>
      <c r="AA60" s="66"/>
      <c r="AB60" s="66"/>
      <c r="AC60" s="66"/>
      <c r="AD60" s="66"/>
      <c r="AE60" s="66"/>
      <c r="AF60" s="66"/>
      <c r="AG60" s="66"/>
      <c r="AH60" s="147"/>
      <c r="AI60" s="66"/>
      <c r="AJ60" s="66"/>
      <c r="AK60" s="66"/>
      <c r="AL60" s="147"/>
      <c r="AM60" s="66"/>
      <c r="AN60" s="66"/>
      <c r="AO60" s="34"/>
      <c r="AP60" s="15"/>
    </row>
    <row r="61" spans="2:44" x14ac:dyDescent="0.35">
      <c r="B61" s="92" t="s">
        <v>9</v>
      </c>
      <c r="C61" s="58" t="s">
        <v>23</v>
      </c>
      <c r="D61" s="28" t="s">
        <v>510</v>
      </c>
      <c r="E61" s="58"/>
      <c r="F61" s="196"/>
      <c r="G61" s="58" t="s">
        <v>23</v>
      </c>
      <c r="H61" s="28" t="s">
        <v>510</v>
      </c>
      <c r="I61" s="58"/>
      <c r="J61" s="59"/>
      <c r="K61" s="58"/>
      <c r="L61" s="59"/>
      <c r="AH61" s="143"/>
      <c r="AL61" s="143"/>
      <c r="AP61" s="15"/>
    </row>
    <row r="62" spans="2:44" x14ac:dyDescent="0.35">
      <c r="B62" s="92" t="s">
        <v>10</v>
      </c>
      <c r="C62" s="58"/>
      <c r="D62" s="53"/>
      <c r="E62" s="58"/>
      <c r="F62" s="196"/>
      <c r="G62" s="58"/>
      <c r="H62" s="62"/>
      <c r="I62" s="58"/>
      <c r="J62" s="59"/>
      <c r="K62" s="58"/>
      <c r="L62" s="59"/>
      <c r="AH62" s="143"/>
      <c r="AL62" s="143"/>
      <c r="AP62" s="15"/>
    </row>
    <row r="63" spans="2:44" x14ac:dyDescent="0.35">
      <c r="B63" s="92" t="s">
        <v>11</v>
      </c>
      <c r="C63" s="96"/>
      <c r="D63" s="64"/>
      <c r="E63" s="96"/>
      <c r="F63" s="193"/>
      <c r="G63" s="96"/>
      <c r="H63" s="193"/>
      <c r="I63" s="96"/>
      <c r="J63" s="97"/>
      <c r="K63" s="96"/>
      <c r="L63" s="97"/>
      <c r="N63" s="38"/>
      <c r="O63" s="60"/>
      <c r="P63" s="60"/>
      <c r="Q63" s="60"/>
      <c r="R63" s="60"/>
      <c r="S63" s="60"/>
      <c r="T63" s="60"/>
      <c r="U63" s="60"/>
      <c r="V63" s="60"/>
      <c r="W63" s="144"/>
      <c r="X63" s="60"/>
      <c r="Y63" s="60"/>
      <c r="Z63" s="60"/>
      <c r="AA63" s="60"/>
      <c r="AB63" s="60"/>
      <c r="AC63" s="60"/>
      <c r="AD63" s="60"/>
      <c r="AE63" s="60"/>
      <c r="AF63" s="60"/>
      <c r="AG63" s="60"/>
      <c r="AH63" s="145"/>
      <c r="AI63" s="60"/>
      <c r="AJ63" s="60"/>
      <c r="AK63" s="60"/>
      <c r="AL63" s="145"/>
      <c r="AM63" s="60"/>
      <c r="AN63" s="60"/>
      <c r="AO63" s="39"/>
      <c r="AP63" s="15"/>
      <c r="AR63" s="40"/>
    </row>
    <row r="64" spans="2:44" x14ac:dyDescent="0.35">
      <c r="B64" s="98"/>
      <c r="C64" s="98"/>
      <c r="D64" s="98"/>
      <c r="E64" s="98"/>
      <c r="F64" s="98"/>
      <c r="G64" s="98"/>
      <c r="H64" s="98"/>
      <c r="I64" s="98"/>
      <c r="J64" s="98"/>
      <c r="K64" s="98"/>
      <c r="L64" s="98"/>
      <c r="N64" s="31"/>
      <c r="O64" s="70" t="s">
        <v>514</v>
      </c>
      <c r="P64" s="15"/>
      <c r="Q64" s="148" t="s">
        <v>331</v>
      </c>
      <c r="R64" s="70">
        <v>57</v>
      </c>
      <c r="S64" s="70" t="s">
        <v>62</v>
      </c>
      <c r="T64" s="257" t="s">
        <v>662</v>
      </c>
      <c r="U64" s="83">
        <v>6</v>
      </c>
      <c r="V64" s="15"/>
      <c r="W64" s="43"/>
      <c r="X64" s="15"/>
      <c r="Y64" s="15"/>
      <c r="Z64" s="15"/>
      <c r="AA64" s="15"/>
      <c r="AB64" s="15"/>
      <c r="AC64" s="15"/>
      <c r="AD64" s="15"/>
      <c r="AE64" s="15"/>
      <c r="AF64" s="15"/>
      <c r="AG64" s="15"/>
      <c r="AH64" s="42"/>
      <c r="AI64" s="15"/>
      <c r="AJ64" s="15"/>
      <c r="AK64" s="15"/>
      <c r="AL64" s="42"/>
      <c r="AM64" s="15"/>
      <c r="AN64" s="15"/>
      <c r="AO64" s="32"/>
      <c r="AP64" s="15"/>
    </row>
    <row r="65" spans="2:44" x14ac:dyDescent="0.35">
      <c r="B65" s="116" t="s">
        <v>275</v>
      </c>
      <c r="C65" s="304" t="s">
        <v>124</v>
      </c>
      <c r="D65" s="305"/>
      <c r="E65" s="304" t="s">
        <v>125</v>
      </c>
      <c r="F65" s="305"/>
      <c r="G65" s="304" t="s">
        <v>126</v>
      </c>
      <c r="H65" s="305"/>
      <c r="I65" s="304" t="s">
        <v>127</v>
      </c>
      <c r="J65" s="305"/>
      <c r="K65" s="306" t="s">
        <v>128</v>
      </c>
      <c r="L65" s="305"/>
      <c r="N65" s="31"/>
      <c r="O65" s="15"/>
      <c r="P65" s="15"/>
      <c r="Q65" s="15"/>
      <c r="R65" s="15"/>
      <c r="S65" s="15"/>
      <c r="T65" s="15"/>
      <c r="U65" s="15"/>
      <c r="V65" s="15"/>
      <c r="W65" s="149" t="s">
        <v>325</v>
      </c>
      <c r="X65" s="150"/>
      <c r="Y65" s="150"/>
      <c r="Z65" s="150"/>
      <c r="AA65" s="150"/>
      <c r="AB65" s="151"/>
      <c r="AC65" s="15"/>
      <c r="AD65" s="15"/>
      <c r="AE65" s="15"/>
      <c r="AF65" s="149" t="s">
        <v>332</v>
      </c>
      <c r="AG65" s="160"/>
      <c r="AH65" s="161"/>
      <c r="AI65" s="150"/>
      <c r="AJ65" s="150"/>
      <c r="AK65" s="150"/>
      <c r="AL65" s="162"/>
      <c r="AM65" s="150"/>
      <c r="AN65" s="151"/>
      <c r="AO65" s="32"/>
      <c r="AP65" s="15"/>
    </row>
    <row r="66" spans="2:44" x14ac:dyDescent="0.35">
      <c r="B66" s="92" t="s">
        <v>13</v>
      </c>
      <c r="C66" s="93"/>
      <c r="D66" s="104"/>
      <c r="E66" s="93"/>
      <c r="F66" s="173"/>
      <c r="G66" s="93"/>
      <c r="H66" s="173"/>
      <c r="I66" s="93"/>
      <c r="J66" s="63"/>
      <c r="K66" s="93"/>
      <c r="L66" s="63"/>
      <c r="N66" s="31"/>
      <c r="O66" s="15" t="s">
        <v>323</v>
      </c>
      <c r="P66" s="15"/>
      <c r="Q66" s="15" t="s">
        <v>479</v>
      </c>
      <c r="R66" s="15"/>
      <c r="S66" s="15"/>
      <c r="T66" s="15"/>
      <c r="U66" s="15"/>
      <c r="V66" s="15"/>
      <c r="W66" s="152" t="s">
        <v>326</v>
      </c>
      <c r="X66" s="15">
        <v>5</v>
      </c>
      <c r="Y66" s="15" t="s">
        <v>327</v>
      </c>
      <c r="Z66" s="15">
        <v>13</v>
      </c>
      <c r="AA66" s="15" t="s">
        <v>329</v>
      </c>
      <c r="AB66" s="153">
        <f>X66*Z66</f>
        <v>65</v>
      </c>
      <c r="AC66" s="15"/>
      <c r="AD66" s="15"/>
      <c r="AE66" s="15"/>
      <c r="AF66" s="152" t="s">
        <v>326</v>
      </c>
      <c r="AG66" s="15">
        <v>5</v>
      </c>
      <c r="AH66" s="42" t="s">
        <v>327</v>
      </c>
      <c r="AI66" s="15">
        <v>13</v>
      </c>
      <c r="AJ66" s="15" t="s">
        <v>334</v>
      </c>
      <c r="AK66" s="142" t="s">
        <v>333</v>
      </c>
      <c r="AL66" s="42">
        <v>1</v>
      </c>
      <c r="AM66" s="47" t="s">
        <v>335</v>
      </c>
      <c r="AN66" s="153">
        <f>AG66*AI66*AL66</f>
        <v>65</v>
      </c>
      <c r="AO66" s="32"/>
      <c r="AP66" s="15"/>
    </row>
    <row r="67" spans="2:44" x14ac:dyDescent="0.35">
      <c r="B67" s="92" t="s">
        <v>0</v>
      </c>
      <c r="C67" s="58" t="s">
        <v>23</v>
      </c>
      <c r="D67" s="65" t="s">
        <v>514</v>
      </c>
      <c r="E67" s="58" t="s">
        <v>23</v>
      </c>
      <c r="F67" s="28" t="s">
        <v>510</v>
      </c>
      <c r="G67" s="58" t="s">
        <v>23</v>
      </c>
      <c r="H67" s="65" t="s">
        <v>514</v>
      </c>
      <c r="I67" s="58" t="s">
        <v>23</v>
      </c>
      <c r="J67" s="94" t="s">
        <v>510</v>
      </c>
      <c r="K67" s="58" t="s">
        <v>16</v>
      </c>
      <c r="L67" s="65" t="s">
        <v>517</v>
      </c>
      <c r="N67" s="31"/>
      <c r="O67" s="15"/>
      <c r="P67" s="15"/>
      <c r="Q67" s="15"/>
      <c r="R67" s="15"/>
      <c r="S67" s="15"/>
      <c r="T67" s="15"/>
      <c r="U67" s="15"/>
      <c r="V67" s="15"/>
      <c r="W67" s="152" t="s">
        <v>330</v>
      </c>
      <c r="X67" s="15">
        <v>2</v>
      </c>
      <c r="Y67" s="15" t="s">
        <v>327</v>
      </c>
      <c r="Z67" s="15">
        <v>6</v>
      </c>
      <c r="AA67" s="15" t="s">
        <v>329</v>
      </c>
      <c r="AB67" s="153">
        <f>X67*Z67</f>
        <v>12</v>
      </c>
      <c r="AC67" s="15"/>
      <c r="AD67" s="15"/>
      <c r="AE67" s="15"/>
      <c r="AF67" s="152" t="s">
        <v>330</v>
      </c>
      <c r="AG67" s="15">
        <v>6</v>
      </c>
      <c r="AH67" s="42" t="s">
        <v>327</v>
      </c>
      <c r="AI67" s="15">
        <v>6</v>
      </c>
      <c r="AJ67" s="15" t="s">
        <v>328</v>
      </c>
      <c r="AK67" s="142" t="s">
        <v>333</v>
      </c>
      <c r="AL67" s="42">
        <v>4</v>
      </c>
      <c r="AM67" s="47" t="s">
        <v>335</v>
      </c>
      <c r="AN67" s="153">
        <f>AG67*AI67*AL67</f>
        <v>144</v>
      </c>
      <c r="AO67" s="32"/>
      <c r="AP67" s="15"/>
    </row>
    <row r="68" spans="2:44" x14ac:dyDescent="0.35">
      <c r="B68" s="92" t="s">
        <v>1</v>
      </c>
      <c r="C68" s="58" t="s">
        <v>23</v>
      </c>
      <c r="D68" s="65" t="s">
        <v>514</v>
      </c>
      <c r="E68" s="58" t="s">
        <v>23</v>
      </c>
      <c r="F68" s="28" t="s">
        <v>510</v>
      </c>
      <c r="G68" s="58" t="s">
        <v>23</v>
      </c>
      <c r="H68" s="28" t="s">
        <v>515</v>
      </c>
      <c r="I68" s="58" t="s">
        <v>23</v>
      </c>
      <c r="J68" s="94" t="s">
        <v>510</v>
      </c>
      <c r="K68" s="58" t="s">
        <v>16</v>
      </c>
      <c r="L68" s="65" t="s">
        <v>517</v>
      </c>
      <c r="N68" s="31"/>
      <c r="O68" s="15" t="s">
        <v>321</v>
      </c>
      <c r="P68" s="15"/>
      <c r="Q68" s="47" t="s">
        <v>600</v>
      </c>
      <c r="R68" s="15"/>
      <c r="S68" s="15"/>
      <c r="T68" s="15"/>
      <c r="U68" s="15"/>
      <c r="V68" s="15"/>
      <c r="W68" s="154" t="s">
        <v>336</v>
      </c>
      <c r="X68" s="15"/>
      <c r="Y68" s="15"/>
      <c r="Z68" s="15"/>
      <c r="AA68" s="15"/>
      <c r="AB68" s="153">
        <v>0</v>
      </c>
      <c r="AC68" s="15"/>
      <c r="AD68" s="15"/>
      <c r="AE68" s="15"/>
      <c r="AF68" s="154" t="s">
        <v>336</v>
      </c>
      <c r="AG68" s="15"/>
      <c r="AH68" s="42"/>
      <c r="AI68" s="15"/>
      <c r="AJ68" s="15"/>
      <c r="AK68" s="15"/>
      <c r="AL68" s="42"/>
      <c r="AM68" s="15"/>
      <c r="AN68" s="153">
        <v>0</v>
      </c>
      <c r="AO68" s="32"/>
    </row>
    <row r="69" spans="2:44" x14ac:dyDescent="0.35">
      <c r="B69" s="92" t="s">
        <v>2</v>
      </c>
      <c r="C69" s="58" t="s">
        <v>23</v>
      </c>
      <c r="D69" s="65" t="s">
        <v>516</v>
      </c>
      <c r="E69" s="58"/>
      <c r="F69" s="57" t="s">
        <v>616</v>
      </c>
      <c r="G69" s="58" t="s">
        <v>23</v>
      </c>
      <c r="H69" s="28" t="s">
        <v>515</v>
      </c>
      <c r="I69" s="58" t="s">
        <v>16</v>
      </c>
      <c r="J69" s="65" t="s">
        <v>517</v>
      </c>
      <c r="K69" s="30"/>
      <c r="L69" s="59"/>
      <c r="N69" s="31"/>
      <c r="O69" s="15"/>
      <c r="P69" s="15"/>
      <c r="Q69" s="141" t="s">
        <v>620</v>
      </c>
      <c r="R69" s="15"/>
      <c r="S69" s="15"/>
      <c r="T69" s="15"/>
      <c r="U69" s="15"/>
      <c r="V69" s="15"/>
      <c r="W69" s="154" t="s">
        <v>337</v>
      </c>
      <c r="X69" s="15"/>
      <c r="Y69" s="15"/>
      <c r="Z69" s="15"/>
      <c r="AA69" s="15"/>
      <c r="AB69" s="153">
        <v>0</v>
      </c>
      <c r="AC69" s="15"/>
      <c r="AD69" s="15"/>
      <c r="AE69" s="15"/>
      <c r="AF69" s="154" t="s">
        <v>337</v>
      </c>
      <c r="AG69" s="15"/>
      <c r="AH69" s="42"/>
      <c r="AI69" s="15"/>
      <c r="AJ69" s="15"/>
      <c r="AK69" s="15"/>
      <c r="AL69" s="42"/>
      <c r="AM69" s="15"/>
      <c r="AN69" s="153">
        <v>0</v>
      </c>
      <c r="AO69" s="32"/>
    </row>
    <row r="70" spans="2:44" x14ac:dyDescent="0.35">
      <c r="B70" s="92" t="s">
        <v>3</v>
      </c>
      <c r="C70" s="58" t="s">
        <v>23</v>
      </c>
      <c r="D70" s="65" t="s">
        <v>516</v>
      </c>
      <c r="E70" s="30"/>
      <c r="F70" s="57" t="s">
        <v>617</v>
      </c>
      <c r="G70" s="58"/>
      <c r="H70" s="62" t="s">
        <v>529</v>
      </c>
      <c r="I70" s="58" t="s">
        <v>16</v>
      </c>
      <c r="J70" s="65" t="s">
        <v>517</v>
      </c>
      <c r="K70" s="58" t="s">
        <v>23</v>
      </c>
      <c r="L70" s="65" t="s">
        <v>514</v>
      </c>
      <c r="N70" s="31"/>
      <c r="O70" s="15"/>
      <c r="P70" s="15"/>
      <c r="Q70" s="15"/>
      <c r="R70" s="15"/>
      <c r="S70" s="15"/>
      <c r="T70" s="15"/>
      <c r="U70" s="15"/>
      <c r="V70" s="15"/>
      <c r="W70" s="155" t="s">
        <v>234</v>
      </c>
      <c r="X70" s="70"/>
      <c r="Y70" s="70"/>
      <c r="Z70" s="70"/>
      <c r="AA70" s="70"/>
      <c r="AB70" s="156">
        <f>SUM(AB66:AB69)</f>
        <v>77</v>
      </c>
      <c r="AC70" s="70"/>
      <c r="AD70" s="70"/>
      <c r="AE70" s="15"/>
      <c r="AF70" s="155" t="s">
        <v>234</v>
      </c>
      <c r="AG70" s="70"/>
      <c r="AH70" s="180"/>
      <c r="AI70" s="70"/>
      <c r="AJ70" s="70"/>
      <c r="AK70" s="70"/>
      <c r="AL70" s="180"/>
      <c r="AM70" s="70"/>
      <c r="AN70" s="156">
        <f>SUM(AN66:AN69)</f>
        <v>209</v>
      </c>
      <c r="AO70" s="32"/>
    </row>
    <row r="71" spans="2:44" x14ac:dyDescent="0.35">
      <c r="B71" s="92" t="s">
        <v>4</v>
      </c>
      <c r="C71" s="58"/>
      <c r="D71" s="57" t="s">
        <v>598</v>
      </c>
      <c r="E71" s="30"/>
      <c r="F71" s="57" t="s">
        <v>632</v>
      </c>
      <c r="G71" s="58"/>
      <c r="H71" s="62" t="s">
        <v>655</v>
      </c>
      <c r="I71" s="58"/>
      <c r="J71" s="57" t="s">
        <v>614</v>
      </c>
      <c r="K71" s="58" t="s">
        <v>23</v>
      </c>
      <c r="L71" s="65" t="s">
        <v>514</v>
      </c>
      <c r="N71" s="31"/>
      <c r="O71" s="15" t="s">
        <v>344</v>
      </c>
      <c r="P71" s="15"/>
      <c r="Q71" s="15"/>
      <c r="R71" s="15"/>
      <c r="S71" s="15"/>
      <c r="T71" s="15"/>
      <c r="U71" s="15"/>
      <c r="V71" s="15"/>
      <c r="W71" s="152"/>
      <c r="X71" s="15"/>
      <c r="Y71" s="15"/>
      <c r="Z71" s="15"/>
      <c r="AA71" s="15"/>
      <c r="AB71" s="153"/>
      <c r="AC71" s="15"/>
      <c r="AD71" s="15"/>
      <c r="AE71" s="15"/>
      <c r="AF71" s="163"/>
      <c r="AG71" s="15"/>
      <c r="AH71" s="42"/>
      <c r="AI71" s="15"/>
      <c r="AJ71" s="15"/>
      <c r="AK71" s="15"/>
      <c r="AL71" s="42"/>
      <c r="AM71" s="15"/>
      <c r="AN71" s="153"/>
      <c r="AO71" s="32"/>
    </row>
    <row r="72" spans="2:44" x14ac:dyDescent="0.35">
      <c r="B72" s="92" t="s">
        <v>5</v>
      </c>
      <c r="C72" s="58"/>
      <c r="D72" s="57" t="s">
        <v>599</v>
      </c>
      <c r="E72" s="58"/>
      <c r="F72" s="57" t="s">
        <v>633</v>
      </c>
      <c r="G72" s="58"/>
      <c r="H72" s="197" t="s">
        <v>653</v>
      </c>
      <c r="I72" s="58"/>
      <c r="J72" s="57" t="s">
        <v>615</v>
      </c>
      <c r="K72" s="30" t="s">
        <v>601</v>
      </c>
      <c r="L72" s="59" t="s">
        <v>528</v>
      </c>
      <c r="N72" s="31"/>
      <c r="O72" s="15"/>
      <c r="P72" s="15"/>
      <c r="Q72" s="15"/>
      <c r="R72" s="15"/>
      <c r="S72" s="15"/>
      <c r="T72" s="15"/>
      <c r="U72" s="15"/>
      <c r="V72" s="15"/>
      <c r="W72" s="157" t="s">
        <v>340</v>
      </c>
      <c r="X72" s="158"/>
      <c r="Y72" s="158"/>
      <c r="Z72" s="158"/>
      <c r="AA72" s="158"/>
      <c r="AB72" s="159">
        <f>R64-AB70</f>
        <v>-20</v>
      </c>
      <c r="AC72" s="15"/>
      <c r="AD72" s="15"/>
      <c r="AE72" s="15"/>
      <c r="AF72" s="164" t="s">
        <v>338</v>
      </c>
      <c r="AG72" s="15"/>
      <c r="AH72" s="42">
        <v>3</v>
      </c>
      <c r="AI72" s="15"/>
      <c r="AJ72" s="15"/>
      <c r="AK72" s="15"/>
      <c r="AL72" s="42"/>
      <c r="AM72" s="15"/>
      <c r="AN72" s="153"/>
      <c r="AO72" s="32"/>
    </row>
    <row r="73" spans="2:44" x14ac:dyDescent="0.35">
      <c r="B73" s="92" t="s">
        <v>6</v>
      </c>
      <c r="C73" s="58"/>
      <c r="D73" s="49"/>
      <c r="E73" s="58"/>
      <c r="F73" s="62" t="s">
        <v>634</v>
      </c>
      <c r="G73" s="58"/>
      <c r="H73" s="62" t="s">
        <v>654</v>
      </c>
      <c r="I73" s="58" t="s">
        <v>23</v>
      </c>
      <c r="J73" s="65" t="s">
        <v>516</v>
      </c>
      <c r="K73" s="58"/>
      <c r="L73" s="65"/>
      <c r="N73" s="31"/>
      <c r="O73" s="15" t="s">
        <v>348</v>
      </c>
      <c r="P73" s="15"/>
      <c r="Q73" s="15"/>
      <c r="R73" s="15"/>
      <c r="S73" s="15"/>
      <c r="T73" s="15"/>
      <c r="U73" s="15"/>
      <c r="V73" s="15"/>
      <c r="W73" s="43"/>
      <c r="X73" s="15"/>
      <c r="Y73" s="15"/>
      <c r="Z73" s="15"/>
      <c r="AA73" s="15"/>
      <c r="AB73" s="15"/>
      <c r="AC73" s="15"/>
      <c r="AD73" s="15"/>
      <c r="AE73" s="15"/>
      <c r="AF73" s="165" t="s">
        <v>339</v>
      </c>
      <c r="AG73" s="158"/>
      <c r="AH73" s="166">
        <f>AN70/AH72</f>
        <v>69.666666666666671</v>
      </c>
      <c r="AI73" s="158"/>
      <c r="AJ73" s="158"/>
      <c r="AK73" s="158"/>
      <c r="AL73" s="166"/>
      <c r="AM73" s="158"/>
      <c r="AN73" s="159"/>
      <c r="AO73" s="32"/>
    </row>
    <row r="74" spans="2:44" x14ac:dyDescent="0.35">
      <c r="B74" s="92" t="s">
        <v>7</v>
      </c>
      <c r="C74" s="58" t="s">
        <v>23</v>
      </c>
      <c r="D74" s="28" t="s">
        <v>515</v>
      </c>
      <c r="E74" s="58"/>
      <c r="F74" s="62" t="s">
        <v>634</v>
      </c>
      <c r="G74" s="58"/>
      <c r="H74" s="62" t="s">
        <v>654</v>
      </c>
      <c r="I74" s="58"/>
      <c r="J74" s="57" t="s">
        <v>611</v>
      </c>
      <c r="K74" s="30"/>
      <c r="L74" s="49"/>
      <c r="N74" s="33"/>
      <c r="O74" s="66"/>
      <c r="P74" s="66"/>
      <c r="Q74" s="66"/>
      <c r="R74" s="66"/>
      <c r="S74" s="66"/>
      <c r="T74" s="66"/>
      <c r="U74" s="66"/>
      <c r="V74" s="66"/>
      <c r="W74" s="146"/>
      <c r="X74" s="66"/>
      <c r="Y74" s="66"/>
      <c r="Z74" s="66"/>
      <c r="AA74" s="66"/>
      <c r="AB74" s="66"/>
      <c r="AC74" s="66"/>
      <c r="AD74" s="66"/>
      <c r="AE74" s="66"/>
      <c r="AF74" s="66"/>
      <c r="AG74" s="66"/>
      <c r="AH74" s="147"/>
      <c r="AI74" s="66"/>
      <c r="AJ74" s="66"/>
      <c r="AK74" s="66"/>
      <c r="AL74" s="147"/>
      <c r="AM74" s="66"/>
      <c r="AN74" s="66"/>
      <c r="AO74" s="34"/>
    </row>
    <row r="75" spans="2:44" x14ac:dyDescent="0.35">
      <c r="B75" s="92" t="s">
        <v>8</v>
      </c>
      <c r="C75" s="58" t="s">
        <v>23</v>
      </c>
      <c r="D75" s="28" t="s">
        <v>510</v>
      </c>
      <c r="E75" s="58" t="s">
        <v>23</v>
      </c>
      <c r="F75" s="91" t="s">
        <v>522</v>
      </c>
      <c r="G75" s="58" t="s">
        <v>23</v>
      </c>
      <c r="H75" s="28" t="s">
        <v>510</v>
      </c>
      <c r="I75" s="58"/>
      <c r="J75" s="57" t="s">
        <v>612</v>
      </c>
      <c r="K75" s="58"/>
      <c r="L75" s="59"/>
      <c r="AH75" s="143"/>
      <c r="AL75" s="143"/>
    </row>
    <row r="76" spans="2:44" x14ac:dyDescent="0.35">
      <c r="B76" s="92" t="s">
        <v>9</v>
      </c>
      <c r="C76" s="58" t="s">
        <v>23</v>
      </c>
      <c r="D76" s="28" t="s">
        <v>510</v>
      </c>
      <c r="E76" s="58"/>
      <c r="F76" s="196"/>
      <c r="G76" s="58" t="s">
        <v>23</v>
      </c>
      <c r="H76" s="28" t="s">
        <v>510</v>
      </c>
      <c r="I76" s="58"/>
      <c r="J76" s="59"/>
      <c r="K76" s="58"/>
      <c r="L76" s="59"/>
      <c r="AH76" s="143"/>
      <c r="AL76" s="143"/>
    </row>
    <row r="77" spans="2:44" x14ac:dyDescent="0.35">
      <c r="B77" s="92" t="s">
        <v>10</v>
      </c>
      <c r="C77" s="58"/>
      <c r="D77" s="53"/>
      <c r="E77" s="58"/>
      <c r="F77" s="196"/>
      <c r="G77" s="58"/>
      <c r="H77" s="62"/>
      <c r="I77" s="58"/>
      <c r="J77" s="59"/>
      <c r="K77" s="58"/>
      <c r="L77" s="59"/>
      <c r="N77" s="38"/>
      <c r="O77" s="60"/>
      <c r="P77" s="60"/>
      <c r="Q77" s="60"/>
      <c r="R77" s="60"/>
      <c r="S77" s="60"/>
      <c r="T77" s="60"/>
      <c r="U77" s="60"/>
      <c r="V77" s="60"/>
      <c r="W77" s="144"/>
      <c r="X77" s="60"/>
      <c r="Y77" s="60"/>
      <c r="Z77" s="60"/>
      <c r="AA77" s="60"/>
      <c r="AB77" s="60"/>
      <c r="AC77" s="60"/>
      <c r="AD77" s="60"/>
      <c r="AE77" s="60"/>
      <c r="AF77" s="60"/>
      <c r="AG77" s="60"/>
      <c r="AH77" s="145"/>
      <c r="AI77" s="60"/>
      <c r="AJ77" s="60"/>
      <c r="AK77" s="60"/>
      <c r="AL77" s="145"/>
      <c r="AM77" s="60"/>
      <c r="AN77" s="60"/>
      <c r="AO77" s="39"/>
      <c r="AR77" s="40"/>
    </row>
    <row r="78" spans="2:44" x14ac:dyDescent="0.35">
      <c r="B78" s="92" t="s">
        <v>11</v>
      </c>
      <c r="C78" s="96"/>
      <c r="D78" s="64"/>
      <c r="E78" s="96"/>
      <c r="F78" s="193"/>
      <c r="G78" s="96"/>
      <c r="H78" s="193"/>
      <c r="I78" s="96"/>
      <c r="J78" s="97"/>
      <c r="K78" s="96"/>
      <c r="L78" s="97"/>
      <c r="N78" s="31"/>
      <c r="O78" s="70" t="s">
        <v>516</v>
      </c>
      <c r="P78" s="15"/>
      <c r="Q78" s="148" t="s">
        <v>331</v>
      </c>
      <c r="R78" s="70">
        <v>65</v>
      </c>
      <c r="S78" s="70" t="s">
        <v>62</v>
      </c>
      <c r="T78" s="257" t="s">
        <v>662</v>
      </c>
      <c r="U78" s="83">
        <v>6</v>
      </c>
      <c r="V78" s="15"/>
      <c r="W78" s="43"/>
      <c r="X78" s="15"/>
      <c r="Y78" s="15"/>
      <c r="Z78" s="15"/>
      <c r="AA78" s="15"/>
      <c r="AB78" s="15"/>
      <c r="AC78" s="15"/>
      <c r="AD78" s="15"/>
      <c r="AE78" s="15"/>
      <c r="AF78" s="15"/>
      <c r="AG78" s="15"/>
      <c r="AH78" s="42"/>
      <c r="AI78" s="15"/>
      <c r="AJ78" s="15"/>
      <c r="AK78" s="15"/>
      <c r="AL78" s="42"/>
      <c r="AM78" s="15"/>
      <c r="AN78" s="15"/>
      <c r="AO78" s="32"/>
    </row>
    <row r="79" spans="2:44" x14ac:dyDescent="0.35">
      <c r="B79" s="98"/>
      <c r="C79" s="98"/>
      <c r="D79" s="98"/>
      <c r="E79" s="98"/>
      <c r="F79" s="98"/>
      <c r="G79" s="98"/>
      <c r="H79" s="98"/>
      <c r="I79" s="98"/>
      <c r="J79" s="98"/>
      <c r="K79" s="98"/>
      <c r="L79" s="98"/>
      <c r="N79" s="31"/>
      <c r="O79" s="15"/>
      <c r="P79" s="15"/>
      <c r="Q79" s="15"/>
      <c r="R79" s="15"/>
      <c r="S79" s="15"/>
      <c r="T79" s="15"/>
      <c r="U79" s="15"/>
      <c r="V79" s="15"/>
      <c r="W79" s="149" t="s">
        <v>325</v>
      </c>
      <c r="X79" s="150"/>
      <c r="Y79" s="150"/>
      <c r="Z79" s="150"/>
      <c r="AA79" s="150"/>
      <c r="AB79" s="151"/>
      <c r="AC79" s="15"/>
      <c r="AD79" s="15"/>
      <c r="AE79" s="15"/>
      <c r="AF79" s="149" t="s">
        <v>332</v>
      </c>
      <c r="AG79" s="160"/>
      <c r="AH79" s="161"/>
      <c r="AI79" s="150"/>
      <c r="AJ79" s="150"/>
      <c r="AK79" s="150"/>
      <c r="AL79" s="162"/>
      <c r="AM79" s="150"/>
      <c r="AN79" s="151"/>
      <c r="AO79" s="32"/>
    </row>
    <row r="80" spans="2:44" x14ac:dyDescent="0.35">
      <c r="B80" s="116" t="s">
        <v>277</v>
      </c>
      <c r="C80" s="304" t="s">
        <v>129</v>
      </c>
      <c r="D80" s="305"/>
      <c r="E80" s="304" t="s">
        <v>130</v>
      </c>
      <c r="F80" s="305"/>
      <c r="G80" s="304" t="s">
        <v>131</v>
      </c>
      <c r="H80" s="305"/>
      <c r="I80" s="304" t="s">
        <v>132</v>
      </c>
      <c r="J80" s="305"/>
      <c r="K80" s="306" t="s">
        <v>133</v>
      </c>
      <c r="L80" s="305"/>
      <c r="N80" s="31"/>
      <c r="O80" s="15" t="s">
        <v>323</v>
      </c>
      <c r="P80" s="15"/>
      <c r="Q80" s="15" t="s">
        <v>341</v>
      </c>
      <c r="R80" s="15"/>
      <c r="S80" s="15"/>
      <c r="T80" s="15"/>
      <c r="U80" s="15"/>
      <c r="V80" s="15"/>
      <c r="W80" s="152" t="s">
        <v>326</v>
      </c>
      <c r="X80" s="15">
        <v>3</v>
      </c>
      <c r="Y80" s="15" t="s">
        <v>327</v>
      </c>
      <c r="Z80" s="15">
        <v>13</v>
      </c>
      <c r="AA80" s="15" t="s">
        <v>329</v>
      </c>
      <c r="AB80" s="153">
        <f>X80*Z80</f>
        <v>39</v>
      </c>
      <c r="AC80" s="15"/>
      <c r="AD80" s="15"/>
      <c r="AE80" s="15"/>
      <c r="AF80" s="152" t="s">
        <v>326</v>
      </c>
      <c r="AG80" s="15">
        <v>3</v>
      </c>
      <c r="AH80" s="42" t="s">
        <v>327</v>
      </c>
      <c r="AI80" s="15">
        <v>13</v>
      </c>
      <c r="AJ80" s="15" t="s">
        <v>334</v>
      </c>
      <c r="AK80" s="142" t="s">
        <v>333</v>
      </c>
      <c r="AL80" s="42">
        <v>1</v>
      </c>
      <c r="AM80" s="47" t="s">
        <v>335</v>
      </c>
      <c r="AN80" s="153">
        <f>AG80*AI80*AL80</f>
        <v>39</v>
      </c>
      <c r="AO80" s="32"/>
    </row>
    <row r="81" spans="2:44" x14ac:dyDescent="0.35">
      <c r="B81" s="92" t="s">
        <v>13</v>
      </c>
      <c r="C81" s="93"/>
      <c r="D81" s="104"/>
      <c r="E81" s="93"/>
      <c r="F81" s="173"/>
      <c r="G81" s="93"/>
      <c r="H81" s="173"/>
      <c r="I81" s="93"/>
      <c r="J81" s="63"/>
      <c r="K81" s="93"/>
      <c r="L81" s="63"/>
      <c r="N81" s="31"/>
      <c r="O81" s="15"/>
      <c r="P81" s="15"/>
      <c r="Q81" s="15"/>
      <c r="R81" s="15"/>
      <c r="S81" s="15"/>
      <c r="T81" s="15"/>
      <c r="U81" s="15"/>
      <c r="V81" s="15"/>
      <c r="W81" s="152" t="s">
        <v>330</v>
      </c>
      <c r="X81" s="15">
        <v>2</v>
      </c>
      <c r="Y81" s="15" t="s">
        <v>327</v>
      </c>
      <c r="Z81" s="15">
        <v>13</v>
      </c>
      <c r="AA81" s="15" t="s">
        <v>329</v>
      </c>
      <c r="AB81" s="153">
        <f>X81*Z81</f>
        <v>26</v>
      </c>
      <c r="AC81" s="15"/>
      <c r="AD81" s="15"/>
      <c r="AE81" s="15"/>
      <c r="AF81" s="152" t="s">
        <v>330</v>
      </c>
      <c r="AG81" s="15">
        <v>2</v>
      </c>
      <c r="AH81" s="42" t="s">
        <v>327</v>
      </c>
      <c r="AI81" s="15">
        <v>13</v>
      </c>
      <c r="AJ81" s="15" t="s">
        <v>328</v>
      </c>
      <c r="AK81" s="142" t="s">
        <v>333</v>
      </c>
      <c r="AL81" s="42">
        <v>4</v>
      </c>
      <c r="AM81" s="47" t="s">
        <v>335</v>
      </c>
      <c r="AN81" s="153">
        <f>AG81*AI81*AL81</f>
        <v>104</v>
      </c>
      <c r="AO81" s="32"/>
    </row>
    <row r="82" spans="2:44" x14ac:dyDescent="0.35">
      <c r="B82" s="92" t="s">
        <v>0</v>
      </c>
      <c r="C82" s="58" t="s">
        <v>23</v>
      </c>
      <c r="D82" s="65" t="s">
        <v>514</v>
      </c>
      <c r="E82" s="58" t="s">
        <v>23</v>
      </c>
      <c r="F82" s="28" t="s">
        <v>510</v>
      </c>
      <c r="G82" s="58" t="s">
        <v>23</v>
      </c>
      <c r="H82" s="65" t="s">
        <v>514</v>
      </c>
      <c r="I82" s="58" t="s">
        <v>23</v>
      </c>
      <c r="J82" s="94" t="s">
        <v>510</v>
      </c>
      <c r="K82" s="58" t="s">
        <v>16</v>
      </c>
      <c r="L82" s="65" t="s">
        <v>517</v>
      </c>
      <c r="N82" s="31"/>
      <c r="O82" s="15" t="s">
        <v>321</v>
      </c>
      <c r="P82" s="15"/>
      <c r="Q82" s="47" t="s">
        <v>608</v>
      </c>
      <c r="R82" s="15"/>
      <c r="S82" s="15"/>
      <c r="T82" s="15"/>
      <c r="U82" s="15"/>
      <c r="V82" s="15"/>
      <c r="W82" s="154" t="s">
        <v>336</v>
      </c>
      <c r="X82" s="15"/>
      <c r="Y82" s="15"/>
      <c r="Z82" s="15"/>
      <c r="AA82" s="15"/>
      <c r="AB82" s="153">
        <v>0</v>
      </c>
      <c r="AC82" s="15"/>
      <c r="AD82" s="15"/>
      <c r="AE82" s="15"/>
      <c r="AF82" s="154" t="s">
        <v>336</v>
      </c>
      <c r="AG82" s="15"/>
      <c r="AH82" s="42"/>
      <c r="AI82" s="15"/>
      <c r="AJ82" s="15"/>
      <c r="AK82" s="15"/>
      <c r="AL82" s="42"/>
      <c r="AM82" s="15"/>
      <c r="AN82" s="153">
        <v>0</v>
      </c>
      <c r="AO82" s="32"/>
    </row>
    <row r="83" spans="2:44" x14ac:dyDescent="0.35">
      <c r="B83" s="92" t="s">
        <v>1</v>
      </c>
      <c r="C83" s="58" t="s">
        <v>23</v>
      </c>
      <c r="D83" s="65" t="s">
        <v>514</v>
      </c>
      <c r="E83" s="58" t="s">
        <v>23</v>
      </c>
      <c r="F83" s="28" t="s">
        <v>510</v>
      </c>
      <c r="G83" s="58" t="s">
        <v>23</v>
      </c>
      <c r="H83" s="28" t="s">
        <v>515</v>
      </c>
      <c r="I83" s="58" t="s">
        <v>23</v>
      </c>
      <c r="J83" s="94" t="s">
        <v>510</v>
      </c>
      <c r="K83" s="58" t="s">
        <v>16</v>
      </c>
      <c r="L83" s="65" t="s">
        <v>517</v>
      </c>
      <c r="N83" s="31"/>
      <c r="O83" s="15"/>
      <c r="P83" s="15"/>
      <c r="Q83" s="141" t="s">
        <v>320</v>
      </c>
      <c r="R83" s="15"/>
      <c r="S83" s="15"/>
      <c r="T83" s="15"/>
      <c r="U83" s="15"/>
      <c r="V83" s="15"/>
      <c r="W83" s="154" t="s">
        <v>337</v>
      </c>
      <c r="X83" s="15"/>
      <c r="Y83" s="15"/>
      <c r="Z83" s="15"/>
      <c r="AA83" s="15"/>
      <c r="AB83" s="153">
        <v>0</v>
      </c>
      <c r="AC83" s="15"/>
      <c r="AD83" s="15"/>
      <c r="AE83" s="15"/>
      <c r="AF83" s="154" t="s">
        <v>337</v>
      </c>
      <c r="AG83" s="15"/>
      <c r="AH83" s="42"/>
      <c r="AI83" s="15"/>
      <c r="AJ83" s="15"/>
      <c r="AK83" s="15"/>
      <c r="AL83" s="42"/>
      <c r="AM83" s="15"/>
      <c r="AN83" s="153">
        <v>0</v>
      </c>
      <c r="AO83" s="32"/>
    </row>
    <row r="84" spans="2:44" x14ac:dyDescent="0.35">
      <c r="B84" s="92" t="s">
        <v>2</v>
      </c>
      <c r="C84" s="58" t="s">
        <v>23</v>
      </c>
      <c r="D84" s="65" t="s">
        <v>516</v>
      </c>
      <c r="E84" s="58"/>
      <c r="F84" s="57" t="s">
        <v>618</v>
      </c>
      <c r="G84" s="58" t="s">
        <v>23</v>
      </c>
      <c r="H84" s="28" t="s">
        <v>515</v>
      </c>
      <c r="I84" s="58" t="s">
        <v>16</v>
      </c>
      <c r="J84" s="65" t="s">
        <v>517</v>
      </c>
      <c r="K84" s="30"/>
      <c r="L84" s="59"/>
      <c r="N84" s="31"/>
      <c r="O84" s="15"/>
      <c r="P84" s="15"/>
      <c r="Q84" s="15"/>
      <c r="R84" s="15"/>
      <c r="S84" s="15"/>
      <c r="T84" s="15"/>
      <c r="U84" s="15"/>
      <c r="V84" s="15"/>
      <c r="W84" s="155" t="s">
        <v>234</v>
      </c>
      <c r="X84" s="70"/>
      <c r="Y84" s="70"/>
      <c r="Z84" s="70"/>
      <c r="AA84" s="70"/>
      <c r="AB84" s="156">
        <f>SUM(AB80:AB83)</f>
        <v>65</v>
      </c>
      <c r="AC84" s="70"/>
      <c r="AD84" s="70"/>
      <c r="AE84" s="15"/>
      <c r="AF84" s="155" t="s">
        <v>234</v>
      </c>
      <c r="AG84" s="70"/>
      <c r="AH84" s="180"/>
      <c r="AI84" s="70"/>
      <c r="AJ84" s="70"/>
      <c r="AK84" s="70"/>
      <c r="AL84" s="180"/>
      <c r="AM84" s="70"/>
      <c r="AN84" s="156">
        <f>SUM(AN80:AN83)</f>
        <v>143</v>
      </c>
      <c r="AO84" s="32"/>
    </row>
    <row r="85" spans="2:44" x14ac:dyDescent="0.35">
      <c r="B85" s="92" t="s">
        <v>3</v>
      </c>
      <c r="C85" s="58" t="s">
        <v>23</v>
      </c>
      <c r="D85" s="65" t="s">
        <v>516</v>
      </c>
      <c r="E85" s="30"/>
      <c r="F85" s="57" t="s">
        <v>619</v>
      </c>
      <c r="G85" s="58"/>
      <c r="H85" s="62" t="s">
        <v>529</v>
      </c>
      <c r="I85" s="58" t="s">
        <v>16</v>
      </c>
      <c r="J85" s="65" t="s">
        <v>517</v>
      </c>
      <c r="K85" s="58" t="s">
        <v>23</v>
      </c>
      <c r="L85" s="65" t="s">
        <v>514</v>
      </c>
      <c r="N85" s="31"/>
      <c r="O85" s="15" t="s">
        <v>344</v>
      </c>
      <c r="P85" s="15"/>
      <c r="Q85" s="15"/>
      <c r="R85" s="15"/>
      <c r="S85" s="15"/>
      <c r="T85" s="15"/>
      <c r="U85" s="15"/>
      <c r="V85" s="15"/>
      <c r="W85" s="152"/>
      <c r="X85" s="15"/>
      <c r="Y85" s="15"/>
      <c r="Z85" s="15"/>
      <c r="AA85" s="15"/>
      <c r="AB85" s="153"/>
      <c r="AC85" s="15"/>
      <c r="AD85" s="15"/>
      <c r="AE85" s="15"/>
      <c r="AF85" s="163"/>
      <c r="AG85" s="15"/>
      <c r="AH85" s="42"/>
      <c r="AI85" s="15"/>
      <c r="AJ85" s="15"/>
      <c r="AK85" s="15"/>
      <c r="AL85" s="42"/>
      <c r="AM85" s="15"/>
      <c r="AN85" s="153"/>
      <c r="AO85" s="32"/>
    </row>
    <row r="86" spans="2:44" x14ac:dyDescent="0.35">
      <c r="B86" s="92" t="s">
        <v>4</v>
      </c>
      <c r="C86" s="58"/>
      <c r="D86" s="57" t="s">
        <v>598</v>
      </c>
      <c r="E86" s="30"/>
      <c r="F86" s="57" t="s">
        <v>638</v>
      </c>
      <c r="G86" s="58"/>
      <c r="H86" s="62" t="s">
        <v>655</v>
      </c>
      <c r="I86" s="58"/>
      <c r="J86" s="57" t="s">
        <v>614</v>
      </c>
      <c r="K86" s="58" t="s">
        <v>23</v>
      </c>
      <c r="L86" s="65" t="s">
        <v>514</v>
      </c>
      <c r="N86" s="31"/>
      <c r="O86" s="15"/>
      <c r="P86" s="15"/>
      <c r="Q86" s="15"/>
      <c r="R86" s="15"/>
      <c r="S86" s="15"/>
      <c r="T86" s="15"/>
      <c r="U86" s="15"/>
      <c r="V86" s="15"/>
      <c r="W86" s="157" t="s">
        <v>340</v>
      </c>
      <c r="X86" s="158"/>
      <c r="Y86" s="158"/>
      <c r="Z86" s="158"/>
      <c r="AA86" s="158"/>
      <c r="AB86" s="159">
        <f>R78-AB84</f>
        <v>0</v>
      </c>
      <c r="AC86" s="15"/>
      <c r="AD86" s="15"/>
      <c r="AE86" s="15"/>
      <c r="AF86" s="164" t="s">
        <v>338</v>
      </c>
      <c r="AG86" s="15"/>
      <c r="AH86" s="42">
        <v>2</v>
      </c>
      <c r="AI86" s="15"/>
      <c r="AJ86" s="15"/>
      <c r="AK86" s="15"/>
      <c r="AL86" s="42"/>
      <c r="AM86" s="15"/>
      <c r="AN86" s="153"/>
      <c r="AO86" s="32"/>
    </row>
    <row r="87" spans="2:44" x14ac:dyDescent="0.35">
      <c r="B87" s="92" t="s">
        <v>5</v>
      </c>
      <c r="C87" s="58"/>
      <c r="D87" s="57" t="s">
        <v>599</v>
      </c>
      <c r="E87" s="58"/>
      <c r="F87" s="57" t="s">
        <v>639</v>
      </c>
      <c r="G87" s="58"/>
      <c r="H87" s="197" t="s">
        <v>653</v>
      </c>
      <c r="I87" s="58"/>
      <c r="J87" s="57" t="s">
        <v>615</v>
      </c>
      <c r="K87" s="30" t="s">
        <v>601</v>
      </c>
      <c r="L87" s="59" t="s">
        <v>528</v>
      </c>
      <c r="N87" s="31"/>
      <c r="O87" s="15" t="s">
        <v>348</v>
      </c>
      <c r="P87" s="15"/>
      <c r="Q87" s="15"/>
      <c r="R87" s="15"/>
      <c r="S87" s="15"/>
      <c r="T87" s="15"/>
      <c r="U87" s="15"/>
      <c r="V87" s="15"/>
      <c r="W87" s="43"/>
      <c r="X87" s="15"/>
      <c r="Y87" s="15"/>
      <c r="Z87" s="15"/>
      <c r="AA87" s="15"/>
      <c r="AB87" s="15"/>
      <c r="AC87" s="15"/>
      <c r="AD87" s="15"/>
      <c r="AE87" s="15"/>
      <c r="AF87" s="165" t="s">
        <v>339</v>
      </c>
      <c r="AG87" s="158"/>
      <c r="AH87" s="166">
        <f>AN84/AH86</f>
        <v>71.5</v>
      </c>
      <c r="AI87" s="158"/>
      <c r="AJ87" s="158"/>
      <c r="AK87" s="158"/>
      <c r="AL87" s="166"/>
      <c r="AM87" s="158"/>
      <c r="AN87" s="159"/>
      <c r="AO87" s="32"/>
    </row>
    <row r="88" spans="2:44" x14ac:dyDescent="0.35">
      <c r="B88" s="92" t="s">
        <v>6</v>
      </c>
      <c r="C88" s="58"/>
      <c r="D88" s="49"/>
      <c r="E88" s="58"/>
      <c r="F88" s="62" t="s">
        <v>640</v>
      </c>
      <c r="G88" s="58"/>
      <c r="H88" s="62" t="s">
        <v>654</v>
      </c>
      <c r="I88" s="58" t="s">
        <v>23</v>
      </c>
      <c r="J88" s="65" t="s">
        <v>516</v>
      </c>
      <c r="K88" s="58"/>
      <c r="L88" s="65"/>
      <c r="N88" s="33"/>
      <c r="O88" s="66"/>
      <c r="P88" s="66"/>
      <c r="Q88" s="66"/>
      <c r="R88" s="66"/>
      <c r="S88" s="66"/>
      <c r="T88" s="66"/>
      <c r="U88" s="66"/>
      <c r="V88" s="66"/>
      <c r="W88" s="146"/>
      <c r="X88" s="66"/>
      <c r="Y88" s="66"/>
      <c r="Z88" s="66"/>
      <c r="AA88" s="66"/>
      <c r="AB88" s="66"/>
      <c r="AC88" s="66"/>
      <c r="AD88" s="66"/>
      <c r="AE88" s="66"/>
      <c r="AF88" s="66"/>
      <c r="AG88" s="66"/>
      <c r="AH88" s="147"/>
      <c r="AI88" s="66"/>
      <c r="AJ88" s="66"/>
      <c r="AK88" s="66"/>
      <c r="AL88" s="147"/>
      <c r="AM88" s="66"/>
      <c r="AN88" s="66"/>
      <c r="AO88" s="34"/>
    </row>
    <row r="89" spans="2:44" x14ac:dyDescent="0.35">
      <c r="B89" s="92" t="s">
        <v>7</v>
      </c>
      <c r="C89" s="58" t="s">
        <v>23</v>
      </c>
      <c r="D89" s="28" t="s">
        <v>515</v>
      </c>
      <c r="E89" s="58"/>
      <c r="F89" s="62" t="s">
        <v>640</v>
      </c>
      <c r="G89" s="58"/>
      <c r="H89" s="62" t="s">
        <v>654</v>
      </c>
      <c r="I89" s="58"/>
      <c r="J89" s="57" t="s">
        <v>611</v>
      </c>
      <c r="K89" s="30"/>
      <c r="L89" s="49"/>
      <c r="AH89" s="143"/>
      <c r="AL89" s="143"/>
    </row>
    <row r="90" spans="2:44" x14ac:dyDescent="0.35">
      <c r="B90" s="92" t="s">
        <v>8</v>
      </c>
      <c r="C90" s="58" t="s">
        <v>23</v>
      </c>
      <c r="D90" s="28" t="s">
        <v>510</v>
      </c>
      <c r="E90" s="58" t="s">
        <v>23</v>
      </c>
      <c r="F90" s="91" t="s">
        <v>522</v>
      </c>
      <c r="G90" s="58" t="s">
        <v>23</v>
      </c>
      <c r="H90" s="28" t="s">
        <v>510</v>
      </c>
      <c r="I90" s="58"/>
      <c r="J90" s="57" t="s">
        <v>612</v>
      </c>
      <c r="K90" s="58"/>
      <c r="L90" s="59"/>
      <c r="N90" s="38"/>
      <c r="O90" s="60"/>
      <c r="P90" s="60"/>
      <c r="Q90" s="60"/>
      <c r="R90" s="60"/>
      <c r="S90" s="60"/>
      <c r="T90" s="60"/>
      <c r="U90" s="60"/>
      <c r="V90" s="60"/>
      <c r="W90" s="144"/>
      <c r="X90" s="60"/>
      <c r="Y90" s="60"/>
      <c r="Z90" s="60"/>
      <c r="AA90" s="60"/>
      <c r="AB90" s="60"/>
      <c r="AC90" s="60"/>
      <c r="AD90" s="60"/>
      <c r="AE90" s="60"/>
      <c r="AF90" s="60"/>
      <c r="AG90" s="60"/>
      <c r="AH90" s="145"/>
      <c r="AI90" s="60"/>
      <c r="AJ90" s="60"/>
      <c r="AK90" s="60"/>
      <c r="AL90" s="145"/>
      <c r="AM90" s="60"/>
      <c r="AN90" s="60"/>
      <c r="AO90" s="39"/>
      <c r="AR90" s="40"/>
    </row>
    <row r="91" spans="2:44" x14ac:dyDescent="0.35">
      <c r="B91" s="92" t="s">
        <v>9</v>
      </c>
      <c r="C91" s="58" t="s">
        <v>23</v>
      </c>
      <c r="D91" s="28" t="s">
        <v>510</v>
      </c>
      <c r="E91" s="58"/>
      <c r="F91" s="196"/>
      <c r="G91" s="58" t="s">
        <v>23</v>
      </c>
      <c r="H91" s="28" t="s">
        <v>510</v>
      </c>
      <c r="I91" s="58"/>
      <c r="J91" s="59"/>
      <c r="K91" s="58"/>
      <c r="L91" s="59"/>
      <c r="N91" s="31"/>
      <c r="O91" s="70" t="s">
        <v>525</v>
      </c>
      <c r="P91" s="15"/>
      <c r="Q91" s="148" t="s">
        <v>331</v>
      </c>
      <c r="R91" s="70">
        <v>52</v>
      </c>
      <c r="S91" s="70" t="s">
        <v>62</v>
      </c>
      <c r="T91" s="257" t="s">
        <v>662</v>
      </c>
      <c r="U91" s="83">
        <v>4</v>
      </c>
      <c r="V91" s="15"/>
      <c r="W91" s="43"/>
      <c r="X91" s="15"/>
      <c r="Y91" s="15"/>
      <c r="Z91" s="15"/>
      <c r="AA91" s="15"/>
      <c r="AB91" s="15"/>
      <c r="AC91" s="15"/>
      <c r="AD91" s="15"/>
      <c r="AE91" s="15"/>
      <c r="AF91" s="15"/>
      <c r="AG91" s="15"/>
      <c r="AH91" s="42"/>
      <c r="AI91" s="15"/>
      <c r="AJ91" s="15"/>
      <c r="AK91" s="15"/>
      <c r="AL91" s="42"/>
      <c r="AM91" s="15"/>
      <c r="AN91" s="15"/>
      <c r="AO91" s="32"/>
    </row>
    <row r="92" spans="2:44" x14ac:dyDescent="0.35">
      <c r="B92" s="92" t="s">
        <v>10</v>
      </c>
      <c r="C92" s="58"/>
      <c r="D92" s="53"/>
      <c r="E92" s="58"/>
      <c r="F92" s="196"/>
      <c r="G92" s="58"/>
      <c r="H92" s="62"/>
      <c r="I92" s="58"/>
      <c r="J92" s="59"/>
      <c r="K92" s="58"/>
      <c r="L92" s="59"/>
      <c r="N92" s="31"/>
      <c r="O92" s="15"/>
      <c r="P92" s="15"/>
      <c r="Q92" s="15"/>
      <c r="R92" s="15"/>
      <c r="S92" s="15"/>
      <c r="T92" s="15"/>
      <c r="U92" s="15"/>
      <c r="V92" s="15"/>
      <c r="W92" s="149" t="s">
        <v>325</v>
      </c>
      <c r="X92" s="150"/>
      <c r="Y92" s="150"/>
      <c r="Z92" s="150"/>
      <c r="AA92" s="150"/>
      <c r="AB92" s="151"/>
      <c r="AC92" s="15"/>
      <c r="AD92" s="15"/>
      <c r="AE92" s="15"/>
      <c r="AF92" s="149" t="s">
        <v>332</v>
      </c>
      <c r="AG92" s="160"/>
      <c r="AH92" s="161"/>
      <c r="AI92" s="150"/>
      <c r="AJ92" s="150"/>
      <c r="AK92" s="150"/>
      <c r="AL92" s="162"/>
      <c r="AM92" s="150"/>
      <c r="AN92" s="151"/>
      <c r="AO92" s="32"/>
    </row>
    <row r="93" spans="2:44" x14ac:dyDescent="0.35">
      <c r="B93" s="92" t="s">
        <v>11</v>
      </c>
      <c r="C93" s="96"/>
      <c r="D93" s="64"/>
      <c r="E93" s="96"/>
      <c r="F93" s="193"/>
      <c r="G93" s="96"/>
      <c r="H93" s="193"/>
      <c r="I93" s="96"/>
      <c r="J93" s="97"/>
      <c r="K93" s="96"/>
      <c r="L93" s="97"/>
      <c r="N93" s="31"/>
      <c r="O93" s="15" t="s">
        <v>323</v>
      </c>
      <c r="P93" s="15"/>
      <c r="Q93" s="15" t="s">
        <v>341</v>
      </c>
      <c r="R93" s="15"/>
      <c r="S93" s="15"/>
      <c r="T93" s="15"/>
      <c r="U93" s="15"/>
      <c r="V93" s="15"/>
      <c r="W93" s="152" t="s">
        <v>326</v>
      </c>
      <c r="X93" s="15">
        <v>3</v>
      </c>
      <c r="Y93" s="15" t="s">
        <v>327</v>
      </c>
      <c r="Z93" s="15">
        <v>13</v>
      </c>
      <c r="AA93" s="15" t="s">
        <v>329</v>
      </c>
      <c r="AB93" s="153">
        <f>X93*Z93</f>
        <v>39</v>
      </c>
      <c r="AC93" s="15"/>
      <c r="AD93" s="15"/>
      <c r="AE93" s="15"/>
      <c r="AF93" s="152" t="s">
        <v>326</v>
      </c>
      <c r="AG93" s="15">
        <v>3</v>
      </c>
      <c r="AH93" s="42" t="s">
        <v>327</v>
      </c>
      <c r="AI93" s="15">
        <v>13</v>
      </c>
      <c r="AJ93" s="15" t="s">
        <v>334</v>
      </c>
      <c r="AK93" s="142" t="s">
        <v>333</v>
      </c>
      <c r="AL93" s="42">
        <v>1</v>
      </c>
      <c r="AM93" s="47" t="s">
        <v>335</v>
      </c>
      <c r="AN93" s="153">
        <f>AG93*AI93*AL93</f>
        <v>39</v>
      </c>
      <c r="AO93" s="32"/>
    </row>
    <row r="94" spans="2:44" x14ac:dyDescent="0.35">
      <c r="B94" s="98"/>
      <c r="C94" s="98"/>
      <c r="D94" s="98"/>
      <c r="E94" s="98"/>
      <c r="F94" s="98"/>
      <c r="G94" s="98"/>
      <c r="H94" s="98"/>
      <c r="I94" s="98"/>
      <c r="J94" s="98"/>
      <c r="K94" s="98"/>
      <c r="L94" s="98"/>
      <c r="N94" s="31"/>
      <c r="O94" s="15"/>
      <c r="P94" s="15"/>
      <c r="Q94" s="15"/>
      <c r="R94" s="15"/>
      <c r="S94" s="15"/>
      <c r="T94" s="15"/>
      <c r="U94" s="15"/>
      <c r="V94" s="15"/>
      <c r="W94" s="152" t="s">
        <v>330</v>
      </c>
      <c r="X94" s="15">
        <v>1</v>
      </c>
      <c r="Y94" s="15" t="s">
        <v>327</v>
      </c>
      <c r="Z94" s="15">
        <v>13</v>
      </c>
      <c r="AA94" s="15" t="s">
        <v>329</v>
      </c>
      <c r="AB94" s="153">
        <f>X94*Z94</f>
        <v>13</v>
      </c>
      <c r="AC94" s="15"/>
      <c r="AD94" s="15"/>
      <c r="AE94" s="15"/>
      <c r="AF94" s="152" t="s">
        <v>330</v>
      </c>
      <c r="AG94" s="15">
        <v>1</v>
      </c>
      <c r="AH94" s="42" t="s">
        <v>327</v>
      </c>
      <c r="AI94" s="15">
        <v>13</v>
      </c>
      <c r="AJ94" s="15" t="s">
        <v>328</v>
      </c>
      <c r="AK94" s="142" t="s">
        <v>333</v>
      </c>
      <c r="AL94" s="42">
        <v>6</v>
      </c>
      <c r="AM94" s="47" t="s">
        <v>335</v>
      </c>
      <c r="AN94" s="153">
        <f>AG94*AI94*AL94</f>
        <v>78</v>
      </c>
      <c r="AO94" s="32"/>
    </row>
    <row r="95" spans="2:44" x14ac:dyDescent="0.35">
      <c r="B95" s="116" t="s">
        <v>282</v>
      </c>
      <c r="C95" s="304" t="s">
        <v>134</v>
      </c>
      <c r="D95" s="305"/>
      <c r="E95" s="304" t="s">
        <v>135</v>
      </c>
      <c r="F95" s="305"/>
      <c r="G95" s="304" t="s">
        <v>136</v>
      </c>
      <c r="H95" s="305"/>
      <c r="I95" s="304" t="s">
        <v>137</v>
      </c>
      <c r="J95" s="305"/>
      <c r="K95" s="306" t="s">
        <v>138</v>
      </c>
      <c r="L95" s="305"/>
      <c r="N95" s="31"/>
      <c r="O95" s="15" t="s">
        <v>321</v>
      </c>
      <c r="P95" s="15"/>
      <c r="Q95" s="47" t="s">
        <v>567</v>
      </c>
      <c r="R95" s="15"/>
      <c r="S95" s="15"/>
      <c r="T95" s="15"/>
      <c r="U95" s="15"/>
      <c r="V95" s="15"/>
      <c r="W95" s="154" t="s">
        <v>336</v>
      </c>
      <c r="X95" s="15"/>
      <c r="Y95" s="15" t="s">
        <v>327</v>
      </c>
      <c r="Z95" s="15"/>
      <c r="AA95" s="15" t="s">
        <v>329</v>
      </c>
      <c r="AB95" s="153">
        <f t="shared" ref="AB95:AB96" si="1">X95*Z95</f>
        <v>0</v>
      </c>
      <c r="AC95" s="15"/>
      <c r="AD95" s="15"/>
      <c r="AE95" s="15"/>
      <c r="AF95" s="154" t="s">
        <v>336</v>
      </c>
      <c r="AG95" s="15"/>
      <c r="AH95" s="42" t="s">
        <v>327</v>
      </c>
      <c r="AI95" s="15"/>
      <c r="AJ95" s="15" t="s">
        <v>328</v>
      </c>
      <c r="AK95" s="142" t="s">
        <v>333</v>
      </c>
      <c r="AL95" s="42"/>
      <c r="AM95" s="47" t="s">
        <v>335</v>
      </c>
      <c r="AN95" s="153">
        <f>AG95*AI95*AL95</f>
        <v>0</v>
      </c>
      <c r="AO95" s="32"/>
    </row>
    <row r="96" spans="2:44" x14ac:dyDescent="0.35">
      <c r="B96" s="92" t="s">
        <v>13</v>
      </c>
      <c r="C96" s="93"/>
      <c r="D96" s="104"/>
      <c r="E96" s="93"/>
      <c r="F96" s="173"/>
      <c r="G96" s="93"/>
      <c r="H96" s="173"/>
      <c r="I96" s="93"/>
      <c r="J96" s="63"/>
      <c r="K96" s="93"/>
      <c r="L96" s="63"/>
      <c r="N96" s="31"/>
      <c r="O96" s="15"/>
      <c r="P96" s="15"/>
      <c r="Q96" s="141" t="s">
        <v>663</v>
      </c>
      <c r="R96" s="15"/>
      <c r="S96" s="15"/>
      <c r="T96" s="15"/>
      <c r="U96" s="15"/>
      <c r="V96" s="15"/>
      <c r="W96" s="154" t="s">
        <v>337</v>
      </c>
      <c r="X96" s="15"/>
      <c r="Y96" s="15"/>
      <c r="Z96" s="15"/>
      <c r="AA96" s="15"/>
      <c r="AB96" s="153">
        <f t="shared" si="1"/>
        <v>0</v>
      </c>
      <c r="AC96" s="15"/>
      <c r="AD96" s="15"/>
      <c r="AE96" s="15"/>
      <c r="AF96" s="154" t="s">
        <v>337</v>
      </c>
      <c r="AG96" s="15"/>
      <c r="AH96" s="42"/>
      <c r="AI96" s="15"/>
      <c r="AJ96" s="15"/>
      <c r="AK96" s="15"/>
      <c r="AL96" s="42"/>
      <c r="AM96" s="15"/>
      <c r="AN96" s="153">
        <v>0</v>
      </c>
      <c r="AO96" s="32"/>
    </row>
    <row r="97" spans="2:44" x14ac:dyDescent="0.35">
      <c r="B97" s="92" t="s">
        <v>0</v>
      </c>
      <c r="C97" s="58" t="s">
        <v>23</v>
      </c>
      <c r="D97" s="65" t="s">
        <v>514</v>
      </c>
      <c r="E97" s="58" t="s">
        <v>23</v>
      </c>
      <c r="F97" s="28" t="s">
        <v>510</v>
      </c>
      <c r="G97" s="58" t="s">
        <v>23</v>
      </c>
      <c r="H97" s="65" t="s">
        <v>514</v>
      </c>
      <c r="I97" s="58" t="s">
        <v>23</v>
      </c>
      <c r="J97" s="94" t="s">
        <v>510</v>
      </c>
      <c r="K97" s="58" t="s">
        <v>16</v>
      </c>
      <c r="L97" s="65" t="s">
        <v>517</v>
      </c>
      <c r="N97" s="31"/>
      <c r="O97" s="15"/>
      <c r="P97" s="15"/>
      <c r="Q97" s="15"/>
      <c r="R97" s="15"/>
      <c r="S97" s="15"/>
      <c r="T97" s="15"/>
      <c r="U97" s="15"/>
      <c r="V97" s="15"/>
      <c r="W97" s="155" t="s">
        <v>234</v>
      </c>
      <c r="X97" s="70"/>
      <c r="Y97" s="70"/>
      <c r="Z97" s="70"/>
      <c r="AA97" s="70"/>
      <c r="AB97" s="156">
        <f>SUM(AB93:AB96)</f>
        <v>52</v>
      </c>
      <c r="AC97" s="70"/>
      <c r="AD97" s="70"/>
      <c r="AE97" s="15"/>
      <c r="AF97" s="155" t="s">
        <v>234</v>
      </c>
      <c r="AG97" s="70"/>
      <c r="AH97" s="180"/>
      <c r="AI97" s="70"/>
      <c r="AJ97" s="70"/>
      <c r="AK97" s="70"/>
      <c r="AL97" s="180"/>
      <c r="AM97" s="70"/>
      <c r="AN97" s="156">
        <f>SUM(AN93:AN96)</f>
        <v>117</v>
      </c>
      <c r="AO97" s="32"/>
    </row>
    <row r="98" spans="2:44" x14ac:dyDescent="0.35">
      <c r="B98" s="92" t="s">
        <v>1</v>
      </c>
      <c r="C98" s="58" t="s">
        <v>23</v>
      </c>
      <c r="D98" s="65" t="s">
        <v>514</v>
      </c>
      <c r="E98" s="58" t="s">
        <v>23</v>
      </c>
      <c r="F98" s="28" t="s">
        <v>510</v>
      </c>
      <c r="G98" s="58" t="s">
        <v>23</v>
      </c>
      <c r="H98" s="28" t="s">
        <v>515</v>
      </c>
      <c r="I98" s="58" t="s">
        <v>23</v>
      </c>
      <c r="J98" s="94" t="s">
        <v>510</v>
      </c>
      <c r="K98" s="58" t="s">
        <v>16</v>
      </c>
      <c r="L98" s="65" t="s">
        <v>517</v>
      </c>
      <c r="N98" s="31"/>
      <c r="O98" s="15" t="s">
        <v>344</v>
      </c>
      <c r="P98" s="15"/>
      <c r="Q98" s="47"/>
      <c r="R98" s="15"/>
      <c r="S98" s="15"/>
      <c r="T98" s="15"/>
      <c r="U98" s="15"/>
      <c r="V98" s="15"/>
      <c r="W98" s="152"/>
      <c r="X98" s="15"/>
      <c r="Y98" s="15"/>
      <c r="Z98" s="15"/>
      <c r="AA98" s="15"/>
      <c r="AB98" s="153"/>
      <c r="AC98" s="15"/>
      <c r="AD98" s="15"/>
      <c r="AE98" s="15"/>
      <c r="AF98" s="163"/>
      <c r="AG98" s="15"/>
      <c r="AH98" s="42"/>
      <c r="AI98" s="15"/>
      <c r="AJ98" s="15"/>
      <c r="AK98" s="15"/>
      <c r="AL98" s="42"/>
      <c r="AM98" s="15"/>
      <c r="AN98" s="153"/>
      <c r="AO98" s="32"/>
    </row>
    <row r="99" spans="2:44" x14ac:dyDescent="0.35">
      <c r="B99" s="92" t="s">
        <v>2</v>
      </c>
      <c r="C99" s="58" t="s">
        <v>23</v>
      </c>
      <c r="D99" s="65" t="s">
        <v>516</v>
      </c>
      <c r="E99" s="58"/>
      <c r="F99" s="57" t="s">
        <v>616</v>
      </c>
      <c r="G99" s="58" t="s">
        <v>23</v>
      </c>
      <c r="H99" s="28" t="s">
        <v>515</v>
      </c>
      <c r="I99" s="58" t="s">
        <v>16</v>
      </c>
      <c r="J99" s="65" t="s">
        <v>517</v>
      </c>
      <c r="K99" s="30"/>
      <c r="L99" s="59"/>
      <c r="N99" s="31"/>
      <c r="O99" s="15"/>
      <c r="P99" s="15"/>
      <c r="Q99" s="15"/>
      <c r="R99" s="15"/>
      <c r="S99" s="15"/>
      <c r="T99" s="15"/>
      <c r="U99" s="15"/>
      <c r="V99" s="15"/>
      <c r="W99" s="157" t="s">
        <v>340</v>
      </c>
      <c r="X99" s="158"/>
      <c r="Y99" s="158"/>
      <c r="Z99" s="158"/>
      <c r="AA99" s="158"/>
      <c r="AB99" s="159">
        <f>R91-AB97</f>
        <v>0</v>
      </c>
      <c r="AC99" s="15"/>
      <c r="AD99" s="15"/>
      <c r="AE99" s="15"/>
      <c r="AF99" s="164" t="s">
        <v>338</v>
      </c>
      <c r="AG99" s="15"/>
      <c r="AH99" s="42">
        <v>1</v>
      </c>
      <c r="AI99" s="15"/>
      <c r="AJ99" s="15"/>
      <c r="AK99" s="15"/>
      <c r="AL99" s="42"/>
      <c r="AM99" s="15"/>
      <c r="AN99" s="153"/>
      <c r="AO99" s="32"/>
    </row>
    <row r="100" spans="2:44" x14ac:dyDescent="0.35">
      <c r="B100" s="92" t="s">
        <v>3</v>
      </c>
      <c r="C100" s="58" t="s">
        <v>23</v>
      </c>
      <c r="D100" s="65" t="s">
        <v>516</v>
      </c>
      <c r="E100" s="30"/>
      <c r="F100" s="57" t="s">
        <v>617</v>
      </c>
      <c r="G100" s="58"/>
      <c r="H100" s="62" t="s">
        <v>529</v>
      </c>
      <c r="I100" s="58" t="s">
        <v>16</v>
      </c>
      <c r="J100" s="65" t="s">
        <v>517</v>
      </c>
      <c r="K100" s="58" t="s">
        <v>23</v>
      </c>
      <c r="L100" s="65" t="s">
        <v>514</v>
      </c>
      <c r="N100" s="31"/>
      <c r="O100" s="15" t="s">
        <v>348</v>
      </c>
      <c r="P100" s="15"/>
      <c r="Q100" s="15"/>
      <c r="R100" s="15"/>
      <c r="S100" s="15"/>
      <c r="T100" s="15"/>
      <c r="U100" s="15"/>
      <c r="V100" s="15"/>
      <c r="W100" s="43"/>
      <c r="X100" s="15"/>
      <c r="Y100" s="15"/>
      <c r="Z100" s="15"/>
      <c r="AA100" s="15"/>
      <c r="AB100" s="15"/>
      <c r="AC100" s="15"/>
      <c r="AD100" s="15"/>
      <c r="AE100" s="15"/>
      <c r="AF100" s="165" t="s">
        <v>339</v>
      </c>
      <c r="AG100" s="158"/>
      <c r="AH100" s="166">
        <f>AN97/AH99</f>
        <v>117</v>
      </c>
      <c r="AI100" s="158"/>
      <c r="AJ100" s="158"/>
      <c r="AK100" s="158"/>
      <c r="AL100" s="166"/>
      <c r="AM100" s="158"/>
      <c r="AN100" s="159"/>
      <c r="AO100" s="32"/>
    </row>
    <row r="101" spans="2:44" x14ac:dyDescent="0.35">
      <c r="B101" s="92" t="s">
        <v>4</v>
      </c>
      <c r="C101" s="58"/>
      <c r="D101" s="57" t="s">
        <v>598</v>
      </c>
      <c r="E101" s="30"/>
      <c r="F101" s="57" t="s">
        <v>641</v>
      </c>
      <c r="G101" s="58"/>
      <c r="H101" s="62" t="s">
        <v>655</v>
      </c>
      <c r="I101" s="58"/>
      <c r="J101" s="57" t="s">
        <v>614</v>
      </c>
      <c r="K101" s="58" t="s">
        <v>23</v>
      </c>
      <c r="L101" s="65" t="s">
        <v>514</v>
      </c>
      <c r="N101" s="33"/>
      <c r="O101" s="66"/>
      <c r="P101" s="66"/>
      <c r="Q101" s="66"/>
      <c r="R101" s="66"/>
      <c r="S101" s="66"/>
      <c r="T101" s="66"/>
      <c r="U101" s="66"/>
      <c r="V101" s="66"/>
      <c r="W101" s="146"/>
      <c r="X101" s="66"/>
      <c r="Y101" s="66"/>
      <c r="Z101" s="66"/>
      <c r="AA101" s="66"/>
      <c r="AB101" s="66"/>
      <c r="AC101" s="66"/>
      <c r="AD101" s="66"/>
      <c r="AE101" s="66"/>
      <c r="AF101" s="66"/>
      <c r="AG101" s="66"/>
      <c r="AH101" s="147"/>
      <c r="AI101" s="66"/>
      <c r="AJ101" s="66"/>
      <c r="AK101" s="66"/>
      <c r="AL101" s="147"/>
      <c r="AM101" s="66"/>
      <c r="AN101" s="66"/>
      <c r="AO101" s="34"/>
    </row>
    <row r="102" spans="2:44" x14ac:dyDescent="0.35">
      <c r="B102" s="92" t="s">
        <v>5</v>
      </c>
      <c r="C102" s="58"/>
      <c r="D102" s="57" t="s">
        <v>599</v>
      </c>
      <c r="E102" s="58"/>
      <c r="F102" s="57" t="s">
        <v>642</v>
      </c>
      <c r="G102" s="58"/>
      <c r="H102" s="197" t="s">
        <v>653</v>
      </c>
      <c r="I102" s="58"/>
      <c r="J102" s="57" t="s">
        <v>615</v>
      </c>
      <c r="K102" s="30" t="s">
        <v>601</v>
      </c>
      <c r="L102" s="59" t="s">
        <v>528</v>
      </c>
      <c r="AH102" s="143"/>
      <c r="AL102" s="143"/>
    </row>
    <row r="103" spans="2:44" x14ac:dyDescent="0.35">
      <c r="B103" s="92" t="s">
        <v>6</v>
      </c>
      <c r="C103" s="58"/>
      <c r="D103" s="49"/>
      <c r="E103" s="58"/>
      <c r="F103" s="62" t="s">
        <v>643</v>
      </c>
      <c r="G103" s="58"/>
      <c r="H103" s="62" t="s">
        <v>654</v>
      </c>
      <c r="I103" s="58" t="s">
        <v>23</v>
      </c>
      <c r="J103" s="65" t="s">
        <v>516</v>
      </c>
      <c r="K103" s="58"/>
      <c r="L103" s="65"/>
      <c r="N103" s="38"/>
      <c r="O103" s="60"/>
      <c r="P103" s="60"/>
      <c r="Q103" s="60"/>
      <c r="R103" s="60"/>
      <c r="S103" s="60"/>
      <c r="T103" s="60"/>
      <c r="U103" s="60"/>
      <c r="V103" s="60"/>
      <c r="W103" s="144"/>
      <c r="X103" s="60"/>
      <c r="Y103" s="60"/>
      <c r="Z103" s="60"/>
      <c r="AA103" s="60"/>
      <c r="AB103" s="60"/>
      <c r="AC103" s="60"/>
      <c r="AD103" s="60"/>
      <c r="AE103" s="60"/>
      <c r="AF103" s="60"/>
      <c r="AG103" s="60"/>
      <c r="AH103" s="145"/>
      <c r="AI103" s="60"/>
      <c r="AJ103" s="60"/>
      <c r="AK103" s="60"/>
      <c r="AL103" s="145"/>
      <c r="AM103" s="60"/>
      <c r="AN103" s="60"/>
      <c r="AO103" s="39"/>
      <c r="AR103" s="40"/>
    </row>
    <row r="104" spans="2:44" x14ac:dyDescent="0.35">
      <c r="B104" s="92" t="s">
        <v>7</v>
      </c>
      <c r="C104" s="58" t="s">
        <v>23</v>
      </c>
      <c r="D104" s="28" t="s">
        <v>515</v>
      </c>
      <c r="E104" s="58"/>
      <c r="F104" s="62" t="s">
        <v>643</v>
      </c>
      <c r="G104" s="58"/>
      <c r="H104" s="62" t="s">
        <v>654</v>
      </c>
      <c r="I104" s="58"/>
      <c r="J104" s="57" t="s">
        <v>611</v>
      </c>
      <c r="K104" s="30"/>
      <c r="L104" s="49"/>
      <c r="N104" s="31"/>
      <c r="O104" s="70" t="s">
        <v>517</v>
      </c>
      <c r="P104" s="15"/>
      <c r="Q104" s="148" t="s">
        <v>331</v>
      </c>
      <c r="R104" s="70">
        <v>52</v>
      </c>
      <c r="S104" s="70" t="s">
        <v>62</v>
      </c>
      <c r="T104" s="257" t="s">
        <v>662</v>
      </c>
      <c r="U104" s="83">
        <v>3</v>
      </c>
      <c r="V104" s="15"/>
      <c r="W104" s="43"/>
      <c r="X104" s="15"/>
      <c r="Y104" s="15"/>
      <c r="Z104" s="15"/>
      <c r="AA104" s="15"/>
      <c r="AB104" s="15"/>
      <c r="AC104" s="15"/>
      <c r="AD104" s="15"/>
      <c r="AE104" s="15"/>
      <c r="AF104" s="15"/>
      <c r="AG104" s="15"/>
      <c r="AH104" s="42"/>
      <c r="AI104" s="15"/>
      <c r="AJ104" s="15"/>
      <c r="AK104" s="15"/>
      <c r="AL104" s="42"/>
      <c r="AM104" s="15"/>
      <c r="AN104" s="15"/>
      <c r="AO104" s="32"/>
    </row>
    <row r="105" spans="2:44" x14ac:dyDescent="0.35">
      <c r="B105" s="92" t="s">
        <v>8</v>
      </c>
      <c r="C105" s="58" t="s">
        <v>23</v>
      </c>
      <c r="D105" s="28" t="s">
        <v>510</v>
      </c>
      <c r="E105" s="58" t="s">
        <v>23</v>
      </c>
      <c r="F105" s="91" t="s">
        <v>522</v>
      </c>
      <c r="G105" s="58" t="s">
        <v>23</v>
      </c>
      <c r="H105" s="28" t="s">
        <v>510</v>
      </c>
      <c r="I105" s="58"/>
      <c r="J105" s="57" t="s">
        <v>612</v>
      </c>
      <c r="K105" s="58"/>
      <c r="L105" s="59"/>
      <c r="N105" s="31"/>
      <c r="O105" s="15"/>
      <c r="P105" s="15"/>
      <c r="Q105" s="15"/>
      <c r="R105" s="15"/>
      <c r="S105" s="15"/>
      <c r="T105" s="15"/>
      <c r="U105" s="15"/>
      <c r="V105" s="15"/>
      <c r="W105" s="149" t="s">
        <v>325</v>
      </c>
      <c r="X105" s="150"/>
      <c r="Y105" s="150"/>
      <c r="Z105" s="150"/>
      <c r="AA105" s="150"/>
      <c r="AB105" s="151"/>
      <c r="AC105" s="15"/>
      <c r="AD105" s="15"/>
      <c r="AE105" s="15"/>
      <c r="AF105" s="149" t="s">
        <v>332</v>
      </c>
      <c r="AG105" s="160"/>
      <c r="AH105" s="161"/>
      <c r="AI105" s="150"/>
      <c r="AJ105" s="150"/>
      <c r="AK105" s="150"/>
      <c r="AL105" s="162"/>
      <c r="AM105" s="150"/>
      <c r="AN105" s="151"/>
      <c r="AO105" s="32"/>
      <c r="AQ105" s="35"/>
      <c r="AR105" s="35"/>
    </row>
    <row r="106" spans="2:44" x14ac:dyDescent="0.35">
      <c r="B106" s="92" t="s">
        <v>9</v>
      </c>
      <c r="C106" s="58" t="s">
        <v>23</v>
      </c>
      <c r="D106" s="28" t="s">
        <v>510</v>
      </c>
      <c r="E106" s="58"/>
      <c r="F106" s="196"/>
      <c r="G106" s="58" t="s">
        <v>23</v>
      </c>
      <c r="H106" s="28" t="s">
        <v>510</v>
      </c>
      <c r="I106" s="58"/>
      <c r="J106" s="59"/>
      <c r="K106" s="58"/>
      <c r="L106" s="59"/>
      <c r="N106" s="31"/>
      <c r="O106" s="15" t="s">
        <v>323</v>
      </c>
      <c r="P106" s="15"/>
      <c r="Q106" s="15" t="s">
        <v>324</v>
      </c>
      <c r="R106" s="15"/>
      <c r="S106" s="15"/>
      <c r="T106" s="15"/>
      <c r="U106" s="15"/>
      <c r="V106" s="15"/>
      <c r="W106" s="152" t="s">
        <v>326</v>
      </c>
      <c r="X106" s="15">
        <v>4</v>
      </c>
      <c r="Y106" s="15" t="s">
        <v>327</v>
      </c>
      <c r="Z106" s="15">
        <v>13</v>
      </c>
      <c r="AA106" s="15" t="s">
        <v>329</v>
      </c>
      <c r="AB106" s="153">
        <f>X106*Z106</f>
        <v>52</v>
      </c>
      <c r="AC106" s="15"/>
      <c r="AD106" s="15"/>
      <c r="AE106" s="15"/>
      <c r="AF106" s="152" t="s">
        <v>326</v>
      </c>
      <c r="AG106" s="15">
        <v>4</v>
      </c>
      <c r="AH106" s="42" t="s">
        <v>327</v>
      </c>
      <c r="AI106" s="15">
        <v>13</v>
      </c>
      <c r="AJ106" s="15" t="s">
        <v>334</v>
      </c>
      <c r="AK106" s="142" t="s">
        <v>333</v>
      </c>
      <c r="AL106" s="42">
        <v>1</v>
      </c>
      <c r="AM106" s="47" t="s">
        <v>335</v>
      </c>
      <c r="AN106" s="153">
        <f>AG106*AI106*AL106</f>
        <v>52</v>
      </c>
      <c r="AO106" s="32"/>
    </row>
    <row r="107" spans="2:44" x14ac:dyDescent="0.35">
      <c r="B107" s="92" t="s">
        <v>10</v>
      </c>
      <c r="C107" s="58"/>
      <c r="D107" s="53"/>
      <c r="E107" s="58"/>
      <c r="F107" s="196"/>
      <c r="G107" s="58"/>
      <c r="H107" s="62"/>
      <c r="I107" s="58"/>
      <c r="J107" s="59"/>
      <c r="K107" s="58"/>
      <c r="L107" s="59"/>
      <c r="N107" s="31"/>
      <c r="O107" s="15"/>
      <c r="P107" s="15"/>
      <c r="Q107" s="15"/>
      <c r="R107" s="15"/>
      <c r="S107" s="15"/>
      <c r="T107" s="15"/>
      <c r="U107" s="15"/>
      <c r="V107" s="15"/>
      <c r="W107" s="152" t="s">
        <v>330</v>
      </c>
      <c r="X107" s="15"/>
      <c r="Y107" s="15" t="s">
        <v>327</v>
      </c>
      <c r="Z107" s="15"/>
      <c r="AA107" s="15" t="s">
        <v>329</v>
      </c>
      <c r="AB107" s="153">
        <f>X107*Z107</f>
        <v>0</v>
      </c>
      <c r="AC107" s="15"/>
      <c r="AD107" s="15"/>
      <c r="AE107" s="15"/>
      <c r="AF107" s="152" t="s">
        <v>330</v>
      </c>
      <c r="AG107" s="15"/>
      <c r="AH107" s="42" t="s">
        <v>327</v>
      </c>
      <c r="AI107" s="15"/>
      <c r="AJ107" s="15" t="s">
        <v>328</v>
      </c>
      <c r="AK107" s="142" t="s">
        <v>333</v>
      </c>
      <c r="AL107" s="42"/>
      <c r="AM107" s="47" t="s">
        <v>335</v>
      </c>
      <c r="AN107" s="153">
        <f>AG107*AI107*AL107</f>
        <v>0</v>
      </c>
      <c r="AO107" s="32"/>
    </row>
    <row r="108" spans="2:44" x14ac:dyDescent="0.35">
      <c r="B108" s="92" t="s">
        <v>11</v>
      </c>
      <c r="C108" s="96"/>
      <c r="D108" s="64"/>
      <c r="E108" s="96"/>
      <c r="F108" s="193"/>
      <c r="G108" s="96"/>
      <c r="H108" s="193"/>
      <c r="I108" s="96"/>
      <c r="J108" s="97"/>
      <c r="K108" s="96"/>
      <c r="L108" s="97"/>
      <c r="N108" s="31"/>
      <c r="O108" s="15" t="s">
        <v>321</v>
      </c>
      <c r="P108" s="15"/>
      <c r="Q108" s="15"/>
      <c r="R108" s="15"/>
      <c r="S108" s="15"/>
      <c r="T108" s="15"/>
      <c r="U108" s="15"/>
      <c r="V108" s="15"/>
      <c r="W108" s="154" t="s">
        <v>336</v>
      </c>
      <c r="X108" s="15"/>
      <c r="Y108" s="15"/>
      <c r="Z108" s="15"/>
      <c r="AA108" s="15"/>
      <c r="AB108" s="153">
        <f t="shared" ref="AB108:AB109" si="2">X108*Z108</f>
        <v>0</v>
      </c>
      <c r="AC108" s="15"/>
      <c r="AD108" s="15"/>
      <c r="AE108" s="15"/>
      <c r="AF108" s="154" t="s">
        <v>336</v>
      </c>
      <c r="AG108" s="15"/>
      <c r="AH108" s="42"/>
      <c r="AI108" s="15"/>
      <c r="AJ108" s="15"/>
      <c r="AK108" s="142"/>
      <c r="AL108" s="42"/>
      <c r="AM108" s="47"/>
      <c r="AN108" s="153">
        <f>AG108*AI108*AL108</f>
        <v>0</v>
      </c>
      <c r="AO108" s="32"/>
    </row>
    <row r="109" spans="2:44" x14ac:dyDescent="0.35">
      <c r="B109" s="98"/>
      <c r="C109" s="98"/>
      <c r="D109" s="98"/>
      <c r="E109" s="98"/>
      <c r="F109" s="98"/>
      <c r="G109" s="98"/>
      <c r="H109" s="98"/>
      <c r="I109" s="98"/>
      <c r="J109" s="98"/>
      <c r="K109" s="98"/>
      <c r="L109" s="98"/>
      <c r="N109" s="31"/>
      <c r="O109" s="15"/>
      <c r="P109" s="15"/>
      <c r="Q109" s="43"/>
      <c r="R109" s="15"/>
      <c r="S109" s="15"/>
      <c r="T109" s="15"/>
      <c r="U109" s="15"/>
      <c r="V109" s="15"/>
      <c r="W109" s="154" t="s">
        <v>337</v>
      </c>
      <c r="X109" s="15"/>
      <c r="Y109" s="15"/>
      <c r="Z109" s="15"/>
      <c r="AA109" s="15"/>
      <c r="AB109" s="153">
        <f t="shared" si="2"/>
        <v>0</v>
      </c>
      <c r="AC109" s="15"/>
      <c r="AD109" s="15"/>
      <c r="AE109" s="15"/>
      <c r="AF109" s="154" t="s">
        <v>337</v>
      </c>
      <c r="AG109" s="15"/>
      <c r="AH109" s="42"/>
      <c r="AI109" s="15"/>
      <c r="AJ109" s="15"/>
      <c r="AK109" s="15"/>
      <c r="AL109" s="42"/>
      <c r="AM109" s="15"/>
      <c r="AN109" s="153">
        <v>0</v>
      </c>
      <c r="AO109" s="32"/>
    </row>
    <row r="110" spans="2:44" x14ac:dyDescent="0.35">
      <c r="B110" s="116" t="s">
        <v>284</v>
      </c>
      <c r="C110" s="304" t="s">
        <v>139</v>
      </c>
      <c r="D110" s="305"/>
      <c r="E110" s="304" t="s">
        <v>140</v>
      </c>
      <c r="F110" s="305"/>
      <c r="G110" s="304" t="s">
        <v>141</v>
      </c>
      <c r="H110" s="305"/>
      <c r="I110" s="304" t="s">
        <v>142</v>
      </c>
      <c r="J110" s="305"/>
      <c r="K110" s="306" t="s">
        <v>143</v>
      </c>
      <c r="L110" s="305"/>
      <c r="N110" s="31"/>
      <c r="O110" s="15"/>
      <c r="P110" s="15"/>
      <c r="Q110" s="15"/>
      <c r="R110" s="15"/>
      <c r="S110" s="15"/>
      <c r="T110" s="15"/>
      <c r="U110" s="15"/>
      <c r="V110" s="15"/>
      <c r="W110" s="155" t="s">
        <v>234</v>
      </c>
      <c r="X110" s="70"/>
      <c r="Y110" s="70"/>
      <c r="Z110" s="70"/>
      <c r="AA110" s="70"/>
      <c r="AB110" s="156">
        <f>SUM(AB106:AB109)</f>
        <v>52</v>
      </c>
      <c r="AC110" s="70"/>
      <c r="AD110" s="70"/>
      <c r="AE110" s="15"/>
      <c r="AF110" s="155" t="s">
        <v>234</v>
      </c>
      <c r="AG110" s="70"/>
      <c r="AH110" s="180"/>
      <c r="AI110" s="70"/>
      <c r="AJ110" s="70"/>
      <c r="AK110" s="70"/>
      <c r="AL110" s="180"/>
      <c r="AM110" s="70"/>
      <c r="AN110" s="156">
        <f>SUM(AN106:AN109)</f>
        <v>52</v>
      </c>
      <c r="AO110" s="32"/>
    </row>
    <row r="111" spans="2:44" x14ac:dyDescent="0.35">
      <c r="B111" s="92" t="s">
        <v>13</v>
      </c>
      <c r="C111" s="93"/>
      <c r="D111" s="104"/>
      <c r="E111" s="93"/>
      <c r="F111" s="173"/>
      <c r="G111" s="93"/>
      <c r="H111" s="173"/>
      <c r="I111" s="93"/>
      <c r="J111" s="63"/>
      <c r="K111" s="93"/>
      <c r="L111" s="63"/>
      <c r="N111" s="31"/>
      <c r="O111" s="15" t="s">
        <v>344</v>
      </c>
      <c r="P111" s="15"/>
      <c r="Q111" s="47"/>
      <c r="R111" s="15"/>
      <c r="S111" s="15"/>
      <c r="T111" s="15"/>
      <c r="U111" s="15"/>
      <c r="V111" s="15"/>
      <c r="W111" s="152"/>
      <c r="X111" s="15"/>
      <c r="Y111" s="15"/>
      <c r="Z111" s="15"/>
      <c r="AA111" s="15"/>
      <c r="AB111" s="153"/>
      <c r="AC111" s="15"/>
      <c r="AD111" s="15"/>
      <c r="AE111" s="15"/>
      <c r="AF111" s="163"/>
      <c r="AG111" s="15"/>
      <c r="AH111" s="42"/>
      <c r="AI111" s="15"/>
      <c r="AJ111" s="15"/>
      <c r="AK111" s="15"/>
      <c r="AL111" s="42"/>
      <c r="AM111" s="15"/>
      <c r="AN111" s="153"/>
      <c r="AO111" s="32"/>
    </row>
    <row r="112" spans="2:44" x14ac:dyDescent="0.35">
      <c r="B112" s="92" t="s">
        <v>0</v>
      </c>
      <c r="C112" s="58" t="s">
        <v>23</v>
      </c>
      <c r="D112" s="65" t="s">
        <v>514</v>
      </c>
      <c r="E112" s="58" t="s">
        <v>23</v>
      </c>
      <c r="F112" s="28" t="s">
        <v>510</v>
      </c>
      <c r="G112" s="58" t="s">
        <v>23</v>
      </c>
      <c r="H112" s="65" t="s">
        <v>514</v>
      </c>
      <c r="I112" s="58" t="s">
        <v>23</v>
      </c>
      <c r="J112" s="94" t="s">
        <v>510</v>
      </c>
      <c r="K112" s="58" t="s">
        <v>16</v>
      </c>
      <c r="L112" s="65" t="s">
        <v>517</v>
      </c>
      <c r="N112" s="31"/>
      <c r="O112" s="15"/>
      <c r="P112" s="15"/>
      <c r="Q112" s="15"/>
      <c r="R112" s="15"/>
      <c r="S112" s="15"/>
      <c r="T112" s="15"/>
      <c r="U112" s="15"/>
      <c r="V112" s="15"/>
      <c r="W112" s="157" t="s">
        <v>340</v>
      </c>
      <c r="X112" s="176"/>
      <c r="Y112" s="176"/>
      <c r="Z112" s="176"/>
      <c r="AA112" s="176"/>
      <c r="AB112" s="177">
        <f>R104-AB110</f>
        <v>0</v>
      </c>
      <c r="AC112" s="15"/>
      <c r="AD112" s="15"/>
      <c r="AE112" s="15"/>
      <c r="AF112" s="164" t="s">
        <v>338</v>
      </c>
      <c r="AG112" s="15"/>
      <c r="AH112" s="42">
        <v>1</v>
      </c>
      <c r="AI112" s="15"/>
      <c r="AJ112" s="15"/>
      <c r="AK112" s="15"/>
      <c r="AL112" s="42"/>
      <c r="AM112" s="15"/>
      <c r="AN112" s="153"/>
      <c r="AO112" s="32"/>
    </row>
    <row r="113" spans="2:44" x14ac:dyDescent="0.35">
      <c r="B113" s="92" t="s">
        <v>1</v>
      </c>
      <c r="C113" s="58" t="s">
        <v>23</v>
      </c>
      <c r="D113" s="65" t="s">
        <v>514</v>
      </c>
      <c r="E113" s="58" t="s">
        <v>23</v>
      </c>
      <c r="F113" s="28" t="s">
        <v>510</v>
      </c>
      <c r="G113" s="58" t="s">
        <v>23</v>
      </c>
      <c r="H113" s="28" t="s">
        <v>515</v>
      </c>
      <c r="I113" s="58" t="s">
        <v>23</v>
      </c>
      <c r="J113" s="94" t="s">
        <v>510</v>
      </c>
      <c r="K113" s="58" t="s">
        <v>16</v>
      </c>
      <c r="L113" s="65" t="s">
        <v>517</v>
      </c>
      <c r="N113" s="31"/>
      <c r="O113" s="15" t="s">
        <v>348</v>
      </c>
      <c r="P113" s="15"/>
      <c r="Q113" s="15"/>
      <c r="R113" s="15"/>
      <c r="S113" s="15"/>
      <c r="T113" s="15"/>
      <c r="U113" s="15"/>
      <c r="V113" s="15"/>
      <c r="W113" s="43"/>
      <c r="X113" s="15"/>
      <c r="Y113" s="15"/>
      <c r="Z113" s="15"/>
      <c r="AA113" s="15"/>
      <c r="AB113" s="15"/>
      <c r="AC113" s="15"/>
      <c r="AD113" s="15"/>
      <c r="AE113" s="15"/>
      <c r="AF113" s="165" t="s">
        <v>339</v>
      </c>
      <c r="AG113" s="158"/>
      <c r="AH113" s="166">
        <f>AN110/AH112</f>
        <v>52</v>
      </c>
      <c r="AI113" s="158"/>
      <c r="AJ113" s="158"/>
      <c r="AK113" s="158"/>
      <c r="AL113" s="166"/>
      <c r="AM113" s="158"/>
      <c r="AN113" s="159"/>
      <c r="AO113" s="32"/>
    </row>
    <row r="114" spans="2:44" x14ac:dyDescent="0.35">
      <c r="B114" s="92" t="s">
        <v>2</v>
      </c>
      <c r="C114" s="58" t="s">
        <v>23</v>
      </c>
      <c r="D114" s="65" t="s">
        <v>516</v>
      </c>
      <c r="E114" s="58"/>
      <c r="F114" s="57" t="s">
        <v>618</v>
      </c>
      <c r="G114" s="58" t="s">
        <v>23</v>
      </c>
      <c r="H114" s="28" t="s">
        <v>515</v>
      </c>
      <c r="I114" s="58" t="s">
        <v>16</v>
      </c>
      <c r="J114" s="65" t="s">
        <v>517</v>
      </c>
      <c r="K114" s="30"/>
      <c r="L114" s="59"/>
      <c r="N114" s="33"/>
      <c r="O114" s="66"/>
      <c r="P114" s="66"/>
      <c r="Q114" s="66"/>
      <c r="R114" s="66"/>
      <c r="S114" s="66"/>
      <c r="T114" s="66"/>
      <c r="U114" s="66"/>
      <c r="V114" s="66"/>
      <c r="W114" s="146"/>
      <c r="X114" s="66"/>
      <c r="Y114" s="66"/>
      <c r="Z114" s="66"/>
      <c r="AA114" s="66"/>
      <c r="AB114" s="66"/>
      <c r="AC114" s="66"/>
      <c r="AD114" s="66"/>
      <c r="AE114" s="66"/>
      <c r="AF114" s="66"/>
      <c r="AG114" s="66"/>
      <c r="AH114" s="147"/>
      <c r="AI114" s="66"/>
      <c r="AJ114" s="66"/>
      <c r="AK114" s="66"/>
      <c r="AL114" s="147"/>
      <c r="AM114" s="66"/>
      <c r="AN114" s="66"/>
      <c r="AO114" s="34"/>
    </row>
    <row r="115" spans="2:44" x14ac:dyDescent="0.35">
      <c r="B115" s="92" t="s">
        <v>3</v>
      </c>
      <c r="C115" s="58" t="s">
        <v>23</v>
      </c>
      <c r="D115" s="65" t="s">
        <v>516</v>
      </c>
      <c r="E115" s="30"/>
      <c r="F115" s="57" t="s">
        <v>619</v>
      </c>
      <c r="G115" s="58"/>
      <c r="H115" s="62" t="s">
        <v>529</v>
      </c>
      <c r="I115" s="58" t="s">
        <v>16</v>
      </c>
      <c r="J115" s="65" t="s">
        <v>517</v>
      </c>
      <c r="K115" s="58" t="s">
        <v>23</v>
      </c>
      <c r="L115" s="65" t="s">
        <v>514</v>
      </c>
      <c r="W115"/>
    </row>
    <row r="116" spans="2:44" x14ac:dyDescent="0.35">
      <c r="B116" s="92" t="s">
        <v>4</v>
      </c>
      <c r="C116" s="58"/>
      <c r="D116" s="57" t="s">
        <v>598</v>
      </c>
      <c r="E116" s="30"/>
      <c r="F116" s="57" t="s">
        <v>644</v>
      </c>
      <c r="G116" s="58"/>
      <c r="H116" s="62" t="s">
        <v>655</v>
      </c>
      <c r="I116" s="58"/>
      <c r="J116" s="57" t="s">
        <v>614</v>
      </c>
      <c r="K116" s="58" t="s">
        <v>23</v>
      </c>
      <c r="L116" s="65" t="s">
        <v>514</v>
      </c>
      <c r="W116"/>
      <c r="AR116" s="40"/>
    </row>
    <row r="117" spans="2:44" x14ac:dyDescent="0.35">
      <c r="B117" s="92" t="s">
        <v>5</v>
      </c>
      <c r="C117" s="58"/>
      <c r="D117" s="57" t="s">
        <v>599</v>
      </c>
      <c r="E117" s="58"/>
      <c r="F117" s="57" t="s">
        <v>645</v>
      </c>
      <c r="G117" s="58"/>
      <c r="H117" s="197" t="s">
        <v>653</v>
      </c>
      <c r="I117" s="58"/>
      <c r="J117" s="57" t="s">
        <v>615</v>
      </c>
      <c r="K117" s="30" t="s">
        <v>601</v>
      </c>
      <c r="L117" s="59" t="s">
        <v>528</v>
      </c>
      <c r="W117"/>
    </row>
    <row r="118" spans="2:44" x14ac:dyDescent="0.35">
      <c r="B118" s="92" t="s">
        <v>6</v>
      </c>
      <c r="C118" s="58"/>
      <c r="D118" s="49"/>
      <c r="E118" s="58"/>
      <c r="F118" s="62" t="s">
        <v>646</v>
      </c>
      <c r="G118" s="58"/>
      <c r="H118" s="62" t="s">
        <v>654</v>
      </c>
      <c r="I118" s="58" t="s">
        <v>23</v>
      </c>
      <c r="J118" s="65" t="s">
        <v>516</v>
      </c>
      <c r="K118" s="58"/>
      <c r="L118" s="65"/>
      <c r="W118"/>
    </row>
    <row r="119" spans="2:44" x14ac:dyDescent="0.35">
      <c r="B119" s="92" t="s">
        <v>7</v>
      </c>
      <c r="C119" s="58" t="s">
        <v>23</v>
      </c>
      <c r="D119" s="28" t="s">
        <v>515</v>
      </c>
      <c r="E119" s="58"/>
      <c r="F119" s="62" t="s">
        <v>646</v>
      </c>
      <c r="G119" s="58"/>
      <c r="H119" s="62" t="s">
        <v>654</v>
      </c>
      <c r="I119" s="58"/>
      <c r="J119" s="57" t="s">
        <v>611</v>
      </c>
      <c r="K119" s="30"/>
      <c r="L119" s="49"/>
      <c r="W119"/>
    </row>
    <row r="120" spans="2:44" x14ac:dyDescent="0.35">
      <c r="B120" s="92" t="s">
        <v>8</v>
      </c>
      <c r="C120" s="58" t="s">
        <v>23</v>
      </c>
      <c r="D120" s="28" t="s">
        <v>510</v>
      </c>
      <c r="E120" s="58" t="s">
        <v>23</v>
      </c>
      <c r="F120" s="91" t="s">
        <v>522</v>
      </c>
      <c r="G120" s="58" t="s">
        <v>23</v>
      </c>
      <c r="H120" s="28" t="s">
        <v>510</v>
      </c>
      <c r="I120" s="58"/>
      <c r="J120" s="57" t="s">
        <v>612</v>
      </c>
      <c r="K120" s="58"/>
      <c r="L120" s="59"/>
      <c r="W120"/>
    </row>
    <row r="121" spans="2:44" x14ac:dyDescent="0.35">
      <c r="B121" s="92" t="s">
        <v>9</v>
      </c>
      <c r="C121" s="58" t="s">
        <v>23</v>
      </c>
      <c r="D121" s="28" t="s">
        <v>510</v>
      </c>
      <c r="E121" s="58"/>
      <c r="F121" s="196"/>
      <c r="G121" s="58" t="s">
        <v>23</v>
      </c>
      <c r="H121" s="28" t="s">
        <v>510</v>
      </c>
      <c r="I121" s="58"/>
      <c r="J121" s="59"/>
      <c r="K121" s="58"/>
      <c r="L121" s="59"/>
      <c r="W121"/>
    </row>
    <row r="122" spans="2:44" x14ac:dyDescent="0.35">
      <c r="B122" s="92" t="s">
        <v>10</v>
      </c>
      <c r="C122" s="58"/>
      <c r="D122" s="53"/>
      <c r="E122" s="58"/>
      <c r="F122" s="196"/>
      <c r="G122" s="58"/>
      <c r="H122" s="62"/>
      <c r="I122" s="58"/>
      <c r="J122" s="59"/>
      <c r="K122" s="58"/>
      <c r="L122" s="59"/>
      <c r="W122"/>
    </row>
    <row r="123" spans="2:44" x14ac:dyDescent="0.35">
      <c r="B123" s="92" t="s">
        <v>11</v>
      </c>
      <c r="C123" s="96"/>
      <c r="D123" s="64"/>
      <c r="E123" s="96"/>
      <c r="F123" s="193"/>
      <c r="G123" s="96"/>
      <c r="H123" s="193"/>
      <c r="I123" s="96"/>
      <c r="J123" s="97"/>
      <c r="K123" s="96"/>
      <c r="L123" s="97"/>
      <c r="W123"/>
    </row>
    <row r="124" spans="2:44" x14ac:dyDescent="0.35">
      <c r="B124" s="98"/>
      <c r="C124" s="98"/>
      <c r="D124" s="98"/>
      <c r="E124" s="98"/>
      <c r="F124" s="98"/>
      <c r="G124" s="98"/>
      <c r="H124" s="98"/>
      <c r="I124" s="98"/>
      <c r="J124" s="98"/>
      <c r="K124" s="98"/>
      <c r="L124" s="98"/>
      <c r="W124"/>
    </row>
    <row r="125" spans="2:44" x14ac:dyDescent="0.35">
      <c r="B125" s="116" t="s">
        <v>285</v>
      </c>
      <c r="C125" s="304" t="s">
        <v>144</v>
      </c>
      <c r="D125" s="305"/>
      <c r="E125" s="307" t="s">
        <v>145</v>
      </c>
      <c r="F125" s="308"/>
      <c r="G125" s="304" t="s">
        <v>146</v>
      </c>
      <c r="H125" s="305"/>
      <c r="I125" s="304" t="s">
        <v>147</v>
      </c>
      <c r="J125" s="305"/>
      <c r="K125" s="306" t="s">
        <v>148</v>
      </c>
      <c r="L125" s="305"/>
      <c r="W125"/>
    </row>
    <row r="126" spans="2:44" x14ac:dyDescent="0.35">
      <c r="B126" s="92" t="s">
        <v>13</v>
      </c>
      <c r="C126" s="93"/>
      <c r="D126" s="104"/>
      <c r="E126" s="93"/>
      <c r="F126" s="173"/>
      <c r="G126" s="93"/>
      <c r="H126" s="173"/>
      <c r="I126" s="93"/>
      <c r="J126" s="63"/>
      <c r="K126" s="93"/>
      <c r="L126" s="63"/>
      <c r="W126"/>
    </row>
    <row r="127" spans="2:44" x14ac:dyDescent="0.35">
      <c r="B127" s="92" t="s">
        <v>0</v>
      </c>
      <c r="C127" s="58" t="s">
        <v>23</v>
      </c>
      <c r="D127" s="65" t="s">
        <v>514</v>
      </c>
      <c r="E127" s="58" t="s">
        <v>23</v>
      </c>
      <c r="F127" s="28" t="s">
        <v>510</v>
      </c>
      <c r="G127" s="58" t="s">
        <v>23</v>
      </c>
      <c r="H127" s="65" t="s">
        <v>514</v>
      </c>
      <c r="I127" s="58" t="s">
        <v>23</v>
      </c>
      <c r="J127" s="94" t="s">
        <v>510</v>
      </c>
      <c r="K127" s="58" t="s">
        <v>16</v>
      </c>
      <c r="L127" s="65" t="s">
        <v>517</v>
      </c>
      <c r="W127"/>
    </row>
    <row r="128" spans="2:44" x14ac:dyDescent="0.35">
      <c r="B128" s="92" t="s">
        <v>1</v>
      </c>
      <c r="C128" s="58" t="s">
        <v>23</v>
      </c>
      <c r="D128" s="65" t="s">
        <v>514</v>
      </c>
      <c r="E128" s="58" t="s">
        <v>23</v>
      </c>
      <c r="F128" s="28" t="s">
        <v>510</v>
      </c>
      <c r="G128" s="58" t="s">
        <v>23</v>
      </c>
      <c r="H128" s="28" t="s">
        <v>515</v>
      </c>
      <c r="I128" s="58" t="s">
        <v>23</v>
      </c>
      <c r="J128" s="94" t="s">
        <v>510</v>
      </c>
      <c r="K128" s="58" t="s">
        <v>16</v>
      </c>
      <c r="L128" s="65" t="s">
        <v>517</v>
      </c>
      <c r="W128"/>
    </row>
    <row r="129" spans="2:23" x14ac:dyDescent="0.35">
      <c r="B129" s="92" t="s">
        <v>2</v>
      </c>
      <c r="C129" s="58" t="s">
        <v>23</v>
      </c>
      <c r="D129" s="65" t="s">
        <v>516</v>
      </c>
      <c r="E129" s="58"/>
      <c r="F129" s="57" t="s">
        <v>616</v>
      </c>
      <c r="G129" s="58" t="s">
        <v>23</v>
      </c>
      <c r="H129" s="28" t="s">
        <v>515</v>
      </c>
      <c r="I129" s="58" t="s">
        <v>16</v>
      </c>
      <c r="J129" s="65" t="s">
        <v>517</v>
      </c>
      <c r="K129" s="30"/>
      <c r="L129" s="59"/>
      <c r="W129"/>
    </row>
    <row r="130" spans="2:23" x14ac:dyDescent="0.35">
      <c r="B130" s="92" t="s">
        <v>3</v>
      </c>
      <c r="C130" s="58" t="s">
        <v>23</v>
      </c>
      <c r="D130" s="65" t="s">
        <v>516</v>
      </c>
      <c r="E130" s="30"/>
      <c r="F130" s="57" t="s">
        <v>617</v>
      </c>
      <c r="G130" s="58"/>
      <c r="H130" s="62" t="s">
        <v>529</v>
      </c>
      <c r="I130" s="58" t="s">
        <v>16</v>
      </c>
      <c r="J130" s="65" t="s">
        <v>517</v>
      </c>
      <c r="K130" s="58" t="s">
        <v>23</v>
      </c>
      <c r="L130" s="65" t="s">
        <v>514</v>
      </c>
      <c r="W130"/>
    </row>
    <row r="131" spans="2:23" x14ac:dyDescent="0.35">
      <c r="B131" s="92" t="s">
        <v>4</v>
      </c>
      <c r="C131" s="58"/>
      <c r="D131" s="57" t="s">
        <v>598</v>
      </c>
      <c r="E131" s="30"/>
      <c r="F131" s="57" t="s">
        <v>649</v>
      </c>
      <c r="G131" s="58"/>
      <c r="H131" s="62" t="s">
        <v>655</v>
      </c>
      <c r="I131" s="58"/>
      <c r="J131" s="57" t="s">
        <v>614</v>
      </c>
      <c r="K131" s="58" t="s">
        <v>23</v>
      </c>
      <c r="L131" s="65" t="s">
        <v>514</v>
      </c>
      <c r="W131"/>
    </row>
    <row r="132" spans="2:23" x14ac:dyDescent="0.35">
      <c r="B132" s="92" t="s">
        <v>5</v>
      </c>
      <c r="C132" s="58"/>
      <c r="D132" s="57" t="s">
        <v>599</v>
      </c>
      <c r="E132" s="58"/>
      <c r="F132" s="57" t="s">
        <v>648</v>
      </c>
      <c r="G132" s="58"/>
      <c r="H132" s="197" t="s">
        <v>653</v>
      </c>
      <c r="I132" s="58"/>
      <c r="J132" s="57" t="s">
        <v>615</v>
      </c>
      <c r="K132" s="30" t="s">
        <v>601</v>
      </c>
      <c r="L132" s="59" t="s">
        <v>528</v>
      </c>
      <c r="W132"/>
    </row>
    <row r="133" spans="2:23" x14ac:dyDescent="0.35">
      <c r="B133" s="92" t="s">
        <v>6</v>
      </c>
      <c r="C133" s="58"/>
      <c r="D133" s="49"/>
      <c r="E133" s="58"/>
      <c r="F133" s="62" t="s">
        <v>647</v>
      </c>
      <c r="G133" s="58"/>
      <c r="H133" s="62" t="s">
        <v>654</v>
      </c>
      <c r="I133" s="58" t="s">
        <v>23</v>
      </c>
      <c r="J133" s="65" t="s">
        <v>516</v>
      </c>
      <c r="K133" s="58"/>
      <c r="L133" s="65"/>
      <c r="W133"/>
    </row>
    <row r="134" spans="2:23" x14ac:dyDescent="0.35">
      <c r="B134" s="92" t="s">
        <v>7</v>
      </c>
      <c r="C134" s="58" t="s">
        <v>23</v>
      </c>
      <c r="D134" s="28" t="s">
        <v>515</v>
      </c>
      <c r="E134" s="58"/>
      <c r="F134" s="62" t="s">
        <v>647</v>
      </c>
      <c r="G134" s="58"/>
      <c r="H134" s="62" t="s">
        <v>654</v>
      </c>
      <c r="I134" s="58"/>
      <c r="J134" s="57" t="s">
        <v>611</v>
      </c>
      <c r="K134" s="30"/>
      <c r="L134" s="49"/>
      <c r="W134"/>
    </row>
    <row r="135" spans="2:23" x14ac:dyDescent="0.35">
      <c r="B135" s="92" t="s">
        <v>8</v>
      </c>
      <c r="C135" s="58" t="s">
        <v>23</v>
      </c>
      <c r="D135" s="28" t="s">
        <v>510</v>
      </c>
      <c r="E135" s="58" t="s">
        <v>23</v>
      </c>
      <c r="F135" s="91" t="s">
        <v>522</v>
      </c>
      <c r="G135" s="58" t="s">
        <v>23</v>
      </c>
      <c r="H135" s="28" t="s">
        <v>510</v>
      </c>
      <c r="I135" s="58"/>
      <c r="J135" s="57" t="s">
        <v>612</v>
      </c>
      <c r="K135" s="58"/>
      <c r="L135" s="59"/>
      <c r="W135"/>
    </row>
    <row r="136" spans="2:23" x14ac:dyDescent="0.35">
      <c r="B136" s="92" t="s">
        <v>9</v>
      </c>
      <c r="C136" s="58" t="s">
        <v>23</v>
      </c>
      <c r="D136" s="28" t="s">
        <v>510</v>
      </c>
      <c r="E136" s="58"/>
      <c r="F136" s="196"/>
      <c r="G136" s="58" t="s">
        <v>23</v>
      </c>
      <c r="H136" s="28" t="s">
        <v>510</v>
      </c>
      <c r="I136" s="58"/>
      <c r="J136" s="59"/>
      <c r="K136" s="58"/>
      <c r="L136" s="59"/>
    </row>
    <row r="137" spans="2:23" x14ac:dyDescent="0.35">
      <c r="B137" s="92" t="s">
        <v>10</v>
      </c>
      <c r="C137" s="58"/>
      <c r="D137" s="53"/>
      <c r="E137" s="58"/>
      <c r="F137" s="196"/>
      <c r="G137" s="58"/>
      <c r="H137" s="62"/>
      <c r="I137" s="58"/>
      <c r="J137" s="59"/>
      <c r="K137" s="58"/>
      <c r="L137" s="59"/>
    </row>
    <row r="138" spans="2:23" x14ac:dyDescent="0.35">
      <c r="B138" s="92" t="s">
        <v>11</v>
      </c>
      <c r="C138" s="96"/>
      <c r="D138" s="64"/>
      <c r="E138" s="96"/>
      <c r="F138" s="193"/>
      <c r="G138" s="96"/>
      <c r="H138" s="193"/>
      <c r="I138" s="96"/>
      <c r="J138" s="97"/>
      <c r="K138" s="96"/>
      <c r="L138" s="97"/>
    </row>
    <row r="139" spans="2:23" x14ac:dyDescent="0.35">
      <c r="B139" s="98"/>
      <c r="C139" s="98"/>
      <c r="D139" s="98"/>
      <c r="E139" s="98"/>
      <c r="F139" s="98"/>
      <c r="G139" s="98"/>
      <c r="H139" s="98"/>
      <c r="I139" s="98"/>
      <c r="J139" s="98"/>
      <c r="K139" s="98"/>
      <c r="L139" s="98"/>
    </row>
    <row r="140" spans="2:23" x14ac:dyDescent="0.35">
      <c r="B140" s="116" t="s">
        <v>286</v>
      </c>
      <c r="C140" s="304" t="s">
        <v>149</v>
      </c>
      <c r="D140" s="305"/>
      <c r="E140" s="304" t="s">
        <v>150</v>
      </c>
      <c r="F140" s="305"/>
      <c r="G140" s="304" t="s">
        <v>151</v>
      </c>
      <c r="H140" s="305"/>
      <c r="I140" s="304" t="s">
        <v>152</v>
      </c>
      <c r="J140" s="305"/>
      <c r="K140" s="306" t="s">
        <v>153</v>
      </c>
      <c r="L140" s="305"/>
    </row>
    <row r="141" spans="2:23" x14ac:dyDescent="0.35">
      <c r="B141" s="92" t="s">
        <v>13</v>
      </c>
      <c r="C141" s="93"/>
      <c r="D141" s="104"/>
      <c r="E141" s="93"/>
      <c r="F141" s="173"/>
      <c r="G141" s="93"/>
      <c r="H141" s="173"/>
      <c r="I141" s="93"/>
      <c r="J141" s="63"/>
      <c r="K141" s="93"/>
      <c r="L141" s="63"/>
    </row>
    <row r="142" spans="2:23" x14ac:dyDescent="0.35">
      <c r="B142" s="92" t="s">
        <v>0</v>
      </c>
      <c r="C142" s="58" t="s">
        <v>23</v>
      </c>
      <c r="D142" s="65" t="s">
        <v>514</v>
      </c>
      <c r="E142" s="58" t="s">
        <v>23</v>
      </c>
      <c r="F142" s="28" t="s">
        <v>510</v>
      </c>
      <c r="G142" s="58" t="s">
        <v>23</v>
      </c>
      <c r="H142" s="65" t="s">
        <v>514</v>
      </c>
      <c r="I142" s="58" t="s">
        <v>23</v>
      </c>
      <c r="J142" s="94" t="s">
        <v>510</v>
      </c>
      <c r="K142" s="58" t="s">
        <v>16</v>
      </c>
      <c r="L142" s="65" t="s">
        <v>517</v>
      </c>
    </row>
    <row r="143" spans="2:23" x14ac:dyDescent="0.35">
      <c r="B143" s="92" t="s">
        <v>1</v>
      </c>
      <c r="C143" s="58" t="s">
        <v>23</v>
      </c>
      <c r="D143" s="65" t="s">
        <v>514</v>
      </c>
      <c r="E143" s="58" t="s">
        <v>23</v>
      </c>
      <c r="F143" s="28" t="s">
        <v>510</v>
      </c>
      <c r="G143" s="58" t="s">
        <v>23</v>
      </c>
      <c r="H143" s="28" t="s">
        <v>515</v>
      </c>
      <c r="I143" s="58" t="s">
        <v>23</v>
      </c>
      <c r="J143" s="94" t="s">
        <v>510</v>
      </c>
      <c r="K143" s="58" t="s">
        <v>16</v>
      </c>
      <c r="L143" s="65" t="s">
        <v>517</v>
      </c>
    </row>
    <row r="144" spans="2:23" x14ac:dyDescent="0.35">
      <c r="B144" s="92" t="s">
        <v>2</v>
      </c>
      <c r="C144" s="58" t="s">
        <v>23</v>
      </c>
      <c r="D144" s="65" t="s">
        <v>516</v>
      </c>
      <c r="E144" s="58"/>
      <c r="F144" s="57" t="s">
        <v>618</v>
      </c>
      <c r="G144" s="58" t="s">
        <v>23</v>
      </c>
      <c r="H144" s="28" t="s">
        <v>515</v>
      </c>
      <c r="I144" s="58" t="s">
        <v>16</v>
      </c>
      <c r="J144" s="65" t="s">
        <v>517</v>
      </c>
      <c r="K144" s="30"/>
      <c r="L144" s="59"/>
    </row>
    <row r="145" spans="2:12" x14ac:dyDescent="0.35">
      <c r="B145" s="92" t="s">
        <v>3</v>
      </c>
      <c r="C145" s="58" t="s">
        <v>23</v>
      </c>
      <c r="D145" s="65" t="s">
        <v>516</v>
      </c>
      <c r="E145" s="30"/>
      <c r="F145" s="57" t="s">
        <v>619</v>
      </c>
      <c r="G145" s="58"/>
      <c r="H145" s="62" t="s">
        <v>529</v>
      </c>
      <c r="I145" s="58" t="s">
        <v>16</v>
      </c>
      <c r="J145" s="65" t="s">
        <v>517</v>
      </c>
      <c r="K145" s="58" t="s">
        <v>23</v>
      </c>
      <c r="L145" s="65" t="s">
        <v>514</v>
      </c>
    </row>
    <row r="146" spans="2:12" x14ac:dyDescent="0.35">
      <c r="B146" s="92" t="s">
        <v>4</v>
      </c>
      <c r="C146" s="58"/>
      <c r="D146" s="57" t="s">
        <v>598</v>
      </c>
      <c r="E146" s="30"/>
      <c r="F146" s="57" t="s">
        <v>638</v>
      </c>
      <c r="G146" s="58"/>
      <c r="H146" s="62" t="s">
        <v>655</v>
      </c>
      <c r="I146" s="58"/>
      <c r="J146" s="57" t="s">
        <v>614</v>
      </c>
      <c r="K146" s="58" t="s">
        <v>23</v>
      </c>
      <c r="L146" s="65" t="s">
        <v>514</v>
      </c>
    </row>
    <row r="147" spans="2:12" x14ac:dyDescent="0.35">
      <c r="B147" s="92" t="s">
        <v>5</v>
      </c>
      <c r="C147" s="58"/>
      <c r="D147" s="57" t="s">
        <v>599</v>
      </c>
      <c r="E147" s="58"/>
      <c r="F147" s="57" t="s">
        <v>639</v>
      </c>
      <c r="G147" s="58"/>
      <c r="H147" s="197" t="s">
        <v>653</v>
      </c>
      <c r="I147" s="58"/>
      <c r="J147" s="57" t="s">
        <v>615</v>
      </c>
      <c r="K147" s="30" t="s">
        <v>601</v>
      </c>
      <c r="L147" s="59" t="s">
        <v>528</v>
      </c>
    </row>
    <row r="148" spans="2:12" x14ac:dyDescent="0.35">
      <c r="B148" s="92" t="s">
        <v>6</v>
      </c>
      <c r="C148" s="58"/>
      <c r="D148" s="49"/>
      <c r="E148" s="58"/>
      <c r="F148" s="62" t="s">
        <v>640</v>
      </c>
      <c r="G148" s="58"/>
      <c r="H148" s="62" t="s">
        <v>654</v>
      </c>
      <c r="I148" s="58" t="s">
        <v>23</v>
      </c>
      <c r="J148" s="65" t="s">
        <v>516</v>
      </c>
      <c r="K148" s="58"/>
      <c r="L148" s="65"/>
    </row>
    <row r="149" spans="2:12" x14ac:dyDescent="0.35">
      <c r="B149" s="92" t="s">
        <v>7</v>
      </c>
      <c r="C149" s="58" t="s">
        <v>23</v>
      </c>
      <c r="D149" s="28" t="s">
        <v>515</v>
      </c>
      <c r="E149" s="58"/>
      <c r="F149" s="62" t="s">
        <v>640</v>
      </c>
      <c r="G149" s="58"/>
      <c r="H149" s="62" t="s">
        <v>654</v>
      </c>
      <c r="I149" s="58"/>
      <c r="J149" s="57" t="s">
        <v>611</v>
      </c>
      <c r="K149" s="30"/>
      <c r="L149" s="49"/>
    </row>
    <row r="150" spans="2:12" x14ac:dyDescent="0.35">
      <c r="B150" s="92" t="s">
        <v>8</v>
      </c>
      <c r="C150" s="58" t="s">
        <v>23</v>
      </c>
      <c r="D150" s="28" t="s">
        <v>510</v>
      </c>
      <c r="E150" s="58" t="s">
        <v>23</v>
      </c>
      <c r="F150" s="91" t="s">
        <v>522</v>
      </c>
      <c r="G150" s="58" t="s">
        <v>23</v>
      </c>
      <c r="H150" s="28" t="s">
        <v>510</v>
      </c>
      <c r="I150" s="58"/>
      <c r="J150" s="57" t="s">
        <v>612</v>
      </c>
      <c r="K150" s="58"/>
      <c r="L150" s="59"/>
    </row>
    <row r="151" spans="2:12" x14ac:dyDescent="0.35">
      <c r="B151" s="92" t="s">
        <v>9</v>
      </c>
      <c r="C151" s="58" t="s">
        <v>23</v>
      </c>
      <c r="D151" s="28" t="s">
        <v>510</v>
      </c>
      <c r="E151" s="58"/>
      <c r="F151" s="196"/>
      <c r="G151" s="58" t="s">
        <v>23</v>
      </c>
      <c r="H151" s="28" t="s">
        <v>510</v>
      </c>
      <c r="I151" s="58"/>
      <c r="J151" s="59"/>
      <c r="K151" s="58"/>
      <c r="L151" s="59"/>
    </row>
    <row r="152" spans="2:12" x14ac:dyDescent="0.35">
      <c r="B152" s="92" t="s">
        <v>10</v>
      </c>
      <c r="C152" s="58"/>
      <c r="D152" s="53"/>
      <c r="E152" s="58"/>
      <c r="F152" s="196"/>
      <c r="G152" s="58"/>
      <c r="H152" s="62"/>
      <c r="I152" s="58"/>
      <c r="J152" s="59"/>
      <c r="K152" s="58"/>
      <c r="L152" s="59"/>
    </row>
    <row r="153" spans="2:12" x14ac:dyDescent="0.35">
      <c r="B153" s="92" t="s">
        <v>11</v>
      </c>
      <c r="C153" s="96"/>
      <c r="D153" s="64"/>
      <c r="E153" s="96"/>
      <c r="F153" s="193"/>
      <c r="G153" s="96"/>
      <c r="H153" s="193"/>
      <c r="I153" s="96"/>
      <c r="J153" s="97"/>
      <c r="K153" s="96"/>
      <c r="L153" s="97"/>
    </row>
    <row r="154" spans="2:12" x14ac:dyDescent="0.35">
      <c r="B154" s="98"/>
      <c r="C154" s="98"/>
      <c r="D154" s="98"/>
      <c r="E154" s="98"/>
      <c r="F154" s="98"/>
      <c r="G154" s="98"/>
      <c r="H154" s="98"/>
      <c r="I154" s="98"/>
      <c r="J154" s="98"/>
      <c r="K154" s="98"/>
      <c r="L154" s="98"/>
    </row>
    <row r="155" spans="2:12" x14ac:dyDescent="0.35">
      <c r="B155" s="116" t="s">
        <v>288</v>
      </c>
      <c r="C155" s="307" t="s">
        <v>154</v>
      </c>
      <c r="D155" s="308"/>
      <c r="E155" s="304" t="s">
        <v>155</v>
      </c>
      <c r="F155" s="305"/>
      <c r="G155" s="304" t="s">
        <v>156</v>
      </c>
      <c r="H155" s="305"/>
      <c r="I155" s="304" t="s">
        <v>157</v>
      </c>
      <c r="J155" s="305"/>
      <c r="K155" s="306" t="s">
        <v>158</v>
      </c>
      <c r="L155" s="305"/>
    </row>
    <row r="156" spans="2:12" x14ac:dyDescent="0.35">
      <c r="B156" s="92" t="s">
        <v>13</v>
      </c>
      <c r="C156" s="93"/>
      <c r="D156" s="104"/>
      <c r="E156" s="93"/>
      <c r="F156" s="173"/>
      <c r="G156" s="93"/>
      <c r="H156" s="173"/>
      <c r="I156" s="93"/>
      <c r="J156" s="63"/>
      <c r="K156" s="93"/>
      <c r="L156" s="63"/>
    </row>
    <row r="157" spans="2:12" x14ac:dyDescent="0.35">
      <c r="B157" s="92" t="s">
        <v>0</v>
      </c>
      <c r="C157" s="58" t="s">
        <v>23</v>
      </c>
      <c r="D157" s="65" t="s">
        <v>514</v>
      </c>
      <c r="E157" s="58" t="s">
        <v>23</v>
      </c>
      <c r="F157" s="28" t="s">
        <v>510</v>
      </c>
      <c r="G157" s="58" t="s">
        <v>23</v>
      </c>
      <c r="H157" s="65" t="s">
        <v>514</v>
      </c>
      <c r="I157" s="58" t="s">
        <v>23</v>
      </c>
      <c r="J157" s="94" t="s">
        <v>510</v>
      </c>
      <c r="K157" s="58" t="s">
        <v>16</v>
      </c>
      <c r="L157" s="65" t="s">
        <v>517</v>
      </c>
    </row>
    <row r="158" spans="2:12" x14ac:dyDescent="0.35">
      <c r="B158" s="92" t="s">
        <v>1</v>
      </c>
      <c r="C158" s="58" t="s">
        <v>23</v>
      </c>
      <c r="D158" s="65" t="s">
        <v>514</v>
      </c>
      <c r="E158" s="58" t="s">
        <v>23</v>
      </c>
      <c r="F158" s="28" t="s">
        <v>510</v>
      </c>
      <c r="G158" s="58" t="s">
        <v>23</v>
      </c>
      <c r="H158" s="28" t="s">
        <v>515</v>
      </c>
      <c r="I158" s="58" t="s">
        <v>23</v>
      </c>
      <c r="J158" s="94" t="s">
        <v>510</v>
      </c>
      <c r="K158" s="58" t="s">
        <v>16</v>
      </c>
      <c r="L158" s="65" t="s">
        <v>517</v>
      </c>
    </row>
    <row r="159" spans="2:12" x14ac:dyDescent="0.35">
      <c r="B159" s="92" t="s">
        <v>2</v>
      </c>
      <c r="C159" s="58" t="s">
        <v>23</v>
      </c>
      <c r="D159" s="65" t="s">
        <v>516</v>
      </c>
      <c r="E159" s="58"/>
      <c r="F159" s="57" t="s">
        <v>616</v>
      </c>
      <c r="G159" s="58" t="s">
        <v>23</v>
      </c>
      <c r="H159" s="28" t="s">
        <v>515</v>
      </c>
      <c r="I159" s="58" t="s">
        <v>16</v>
      </c>
      <c r="J159" s="65" t="s">
        <v>517</v>
      </c>
      <c r="K159" s="30"/>
      <c r="L159" s="59"/>
    </row>
    <row r="160" spans="2:12" x14ac:dyDescent="0.35">
      <c r="B160" s="92" t="s">
        <v>3</v>
      </c>
      <c r="C160" s="58" t="s">
        <v>23</v>
      </c>
      <c r="D160" s="65" t="s">
        <v>516</v>
      </c>
      <c r="E160" s="30"/>
      <c r="F160" s="57" t="s">
        <v>617</v>
      </c>
      <c r="G160" s="58"/>
      <c r="H160" s="62" t="s">
        <v>529</v>
      </c>
      <c r="I160" s="58" t="s">
        <v>16</v>
      </c>
      <c r="J160" s="65" t="s">
        <v>517</v>
      </c>
      <c r="K160" s="58" t="s">
        <v>23</v>
      </c>
      <c r="L160" s="65" t="s">
        <v>514</v>
      </c>
    </row>
    <row r="161" spans="2:12" x14ac:dyDescent="0.35">
      <c r="B161" s="92" t="s">
        <v>4</v>
      </c>
      <c r="C161" s="58"/>
      <c r="D161" s="57" t="s">
        <v>598</v>
      </c>
      <c r="E161" s="30"/>
      <c r="F161" s="57" t="s">
        <v>641</v>
      </c>
      <c r="G161" s="58"/>
      <c r="H161" s="62" t="s">
        <v>655</v>
      </c>
      <c r="I161" s="58"/>
      <c r="J161" s="57" t="s">
        <v>614</v>
      </c>
      <c r="K161" s="58" t="s">
        <v>23</v>
      </c>
      <c r="L161" s="65" t="s">
        <v>514</v>
      </c>
    </row>
    <row r="162" spans="2:12" x14ac:dyDescent="0.35">
      <c r="B162" s="92" t="s">
        <v>5</v>
      </c>
      <c r="C162" s="58"/>
      <c r="D162" s="57" t="s">
        <v>599</v>
      </c>
      <c r="E162" s="58"/>
      <c r="F162" s="57" t="s">
        <v>642</v>
      </c>
      <c r="G162" s="58"/>
      <c r="H162" s="197" t="s">
        <v>653</v>
      </c>
      <c r="I162" s="58"/>
      <c r="J162" s="57" t="s">
        <v>615</v>
      </c>
      <c r="K162" s="30" t="s">
        <v>601</v>
      </c>
      <c r="L162" s="59" t="s">
        <v>528</v>
      </c>
    </row>
    <row r="163" spans="2:12" x14ac:dyDescent="0.35">
      <c r="B163" s="92" t="s">
        <v>6</v>
      </c>
      <c r="C163" s="58"/>
      <c r="D163" s="49"/>
      <c r="E163" s="58"/>
      <c r="F163" s="62" t="s">
        <v>643</v>
      </c>
      <c r="G163" s="58"/>
      <c r="H163" s="62" t="s">
        <v>654</v>
      </c>
      <c r="I163" s="58" t="s">
        <v>23</v>
      </c>
      <c r="J163" s="65" t="s">
        <v>516</v>
      </c>
      <c r="K163" s="58"/>
      <c r="L163" s="65"/>
    </row>
    <row r="164" spans="2:12" x14ac:dyDescent="0.35">
      <c r="B164" s="92" t="s">
        <v>7</v>
      </c>
      <c r="C164" s="58" t="s">
        <v>23</v>
      </c>
      <c r="D164" s="28" t="s">
        <v>515</v>
      </c>
      <c r="E164" s="58"/>
      <c r="F164" s="62" t="s">
        <v>643</v>
      </c>
      <c r="G164" s="58"/>
      <c r="H164" s="62" t="s">
        <v>654</v>
      </c>
      <c r="I164" s="58"/>
      <c r="J164" s="57" t="s">
        <v>611</v>
      </c>
      <c r="K164" s="30"/>
      <c r="L164" s="49"/>
    </row>
    <row r="165" spans="2:12" x14ac:dyDescent="0.35">
      <c r="B165" s="92" t="s">
        <v>8</v>
      </c>
      <c r="C165" s="58" t="s">
        <v>23</v>
      </c>
      <c r="D165" s="28" t="s">
        <v>510</v>
      </c>
      <c r="E165" s="58" t="s">
        <v>23</v>
      </c>
      <c r="F165" s="91" t="s">
        <v>522</v>
      </c>
      <c r="G165" s="58" t="s">
        <v>23</v>
      </c>
      <c r="H165" s="28" t="s">
        <v>510</v>
      </c>
      <c r="I165" s="58"/>
      <c r="J165" s="57" t="s">
        <v>612</v>
      </c>
      <c r="K165" s="58"/>
      <c r="L165" s="59"/>
    </row>
    <row r="166" spans="2:12" x14ac:dyDescent="0.35">
      <c r="B166" s="92" t="s">
        <v>9</v>
      </c>
      <c r="C166" s="58" t="s">
        <v>23</v>
      </c>
      <c r="D166" s="28" t="s">
        <v>510</v>
      </c>
      <c r="E166" s="58"/>
      <c r="F166" s="196"/>
      <c r="G166" s="58" t="s">
        <v>23</v>
      </c>
      <c r="H166" s="28" t="s">
        <v>510</v>
      </c>
      <c r="I166" s="58"/>
      <c r="J166" s="59"/>
      <c r="K166" s="58"/>
      <c r="L166" s="59"/>
    </row>
    <row r="167" spans="2:12" x14ac:dyDescent="0.35">
      <c r="B167" s="92" t="s">
        <v>10</v>
      </c>
      <c r="C167" s="58"/>
      <c r="D167" s="53"/>
      <c r="E167" s="58"/>
      <c r="F167" s="196"/>
      <c r="G167" s="58"/>
      <c r="H167" s="62"/>
      <c r="I167" s="58"/>
      <c r="J167" s="59"/>
      <c r="K167" s="58"/>
      <c r="L167" s="59"/>
    </row>
    <row r="168" spans="2:12" x14ac:dyDescent="0.35">
      <c r="B168" s="92" t="s">
        <v>11</v>
      </c>
      <c r="C168" s="96"/>
      <c r="D168" s="64"/>
      <c r="E168" s="96"/>
      <c r="F168" s="193"/>
      <c r="G168" s="96"/>
      <c r="H168" s="193"/>
      <c r="I168" s="96"/>
      <c r="J168" s="97"/>
      <c r="K168" s="96"/>
      <c r="L168" s="97"/>
    </row>
    <row r="169" spans="2:12" x14ac:dyDescent="0.35">
      <c r="B169" s="98"/>
      <c r="C169" s="98"/>
      <c r="D169" s="98"/>
      <c r="E169" s="98"/>
      <c r="F169" s="98"/>
      <c r="G169" s="98"/>
      <c r="H169" s="98"/>
      <c r="I169" s="98"/>
      <c r="J169" s="98"/>
      <c r="K169" s="98"/>
      <c r="L169" s="98"/>
    </row>
    <row r="170" spans="2:12" x14ac:dyDescent="0.35">
      <c r="B170" s="116" t="s">
        <v>289</v>
      </c>
      <c r="C170" s="304" t="s">
        <v>159</v>
      </c>
      <c r="D170" s="305"/>
      <c r="E170" s="304" t="s">
        <v>160</v>
      </c>
      <c r="F170" s="305"/>
      <c r="G170" s="304" t="s">
        <v>161</v>
      </c>
      <c r="H170" s="305"/>
      <c r="I170" s="304" t="s">
        <v>162</v>
      </c>
      <c r="J170" s="305"/>
      <c r="K170" s="306" t="s">
        <v>163</v>
      </c>
      <c r="L170" s="305"/>
    </row>
    <row r="171" spans="2:12" x14ac:dyDescent="0.35">
      <c r="B171" s="92" t="s">
        <v>13</v>
      </c>
      <c r="C171" s="93"/>
      <c r="D171" s="104"/>
      <c r="E171" s="93"/>
      <c r="F171" s="173"/>
      <c r="G171" s="93"/>
      <c r="H171" s="173"/>
      <c r="I171" s="93"/>
      <c r="J171" s="63"/>
      <c r="K171" s="93"/>
      <c r="L171" s="63"/>
    </row>
    <row r="172" spans="2:12" x14ac:dyDescent="0.35">
      <c r="B172" s="92" t="s">
        <v>0</v>
      </c>
      <c r="C172" s="58" t="s">
        <v>23</v>
      </c>
      <c r="D172" s="65" t="s">
        <v>514</v>
      </c>
      <c r="E172" s="58" t="s">
        <v>23</v>
      </c>
      <c r="F172" s="28" t="s">
        <v>510</v>
      </c>
      <c r="G172" s="58" t="s">
        <v>23</v>
      </c>
      <c r="H172" s="65" t="s">
        <v>514</v>
      </c>
      <c r="I172" s="58" t="s">
        <v>23</v>
      </c>
      <c r="J172" s="94" t="s">
        <v>510</v>
      </c>
      <c r="K172" s="58" t="s">
        <v>16</v>
      </c>
      <c r="L172" s="65" t="s">
        <v>517</v>
      </c>
    </row>
    <row r="173" spans="2:12" x14ac:dyDescent="0.35">
      <c r="B173" s="92" t="s">
        <v>1</v>
      </c>
      <c r="C173" s="58" t="s">
        <v>23</v>
      </c>
      <c r="D173" s="65" t="s">
        <v>514</v>
      </c>
      <c r="E173" s="58" t="s">
        <v>23</v>
      </c>
      <c r="F173" s="28" t="s">
        <v>510</v>
      </c>
      <c r="G173" s="58" t="s">
        <v>23</v>
      </c>
      <c r="H173" s="28" t="s">
        <v>515</v>
      </c>
      <c r="I173" s="58" t="s">
        <v>23</v>
      </c>
      <c r="J173" s="94" t="s">
        <v>510</v>
      </c>
      <c r="K173" s="58" t="s">
        <v>16</v>
      </c>
      <c r="L173" s="65" t="s">
        <v>517</v>
      </c>
    </row>
    <row r="174" spans="2:12" x14ac:dyDescent="0.35">
      <c r="B174" s="92" t="s">
        <v>2</v>
      </c>
      <c r="C174" s="58" t="s">
        <v>23</v>
      </c>
      <c r="D174" s="65" t="s">
        <v>516</v>
      </c>
      <c r="E174" s="58"/>
      <c r="F174" s="57" t="s">
        <v>618</v>
      </c>
      <c r="G174" s="58" t="s">
        <v>23</v>
      </c>
      <c r="H174" s="28" t="s">
        <v>515</v>
      </c>
      <c r="I174" s="58" t="s">
        <v>16</v>
      </c>
      <c r="J174" s="65" t="s">
        <v>517</v>
      </c>
      <c r="K174" s="30"/>
      <c r="L174" s="59"/>
    </row>
    <row r="175" spans="2:12" x14ac:dyDescent="0.35">
      <c r="B175" s="92" t="s">
        <v>3</v>
      </c>
      <c r="C175" s="58" t="s">
        <v>23</v>
      </c>
      <c r="D175" s="65" t="s">
        <v>516</v>
      </c>
      <c r="E175" s="30"/>
      <c r="F175" s="57" t="s">
        <v>619</v>
      </c>
      <c r="G175" s="58"/>
      <c r="H175" s="62" t="s">
        <v>529</v>
      </c>
      <c r="I175" s="58" t="s">
        <v>16</v>
      </c>
      <c r="J175" s="65" t="s">
        <v>517</v>
      </c>
      <c r="K175" s="58" t="s">
        <v>23</v>
      </c>
      <c r="L175" s="65" t="s">
        <v>514</v>
      </c>
    </row>
    <row r="176" spans="2:12" x14ac:dyDescent="0.35">
      <c r="B176" s="92" t="s">
        <v>4</v>
      </c>
      <c r="C176" s="58"/>
      <c r="D176" s="57" t="s">
        <v>598</v>
      </c>
      <c r="E176" s="30"/>
      <c r="F176" s="57" t="s">
        <v>635</v>
      </c>
      <c r="G176" s="58"/>
      <c r="H176" s="62" t="s">
        <v>655</v>
      </c>
      <c r="I176" s="58"/>
      <c r="J176" s="57" t="s">
        <v>614</v>
      </c>
      <c r="K176" s="58" t="s">
        <v>23</v>
      </c>
      <c r="L176" s="65" t="s">
        <v>514</v>
      </c>
    </row>
    <row r="177" spans="2:12" x14ac:dyDescent="0.35">
      <c r="B177" s="92" t="s">
        <v>5</v>
      </c>
      <c r="C177" s="58"/>
      <c r="D177" s="57" t="s">
        <v>599</v>
      </c>
      <c r="E177" s="58"/>
      <c r="F177" s="57" t="s">
        <v>637</v>
      </c>
      <c r="G177" s="58"/>
      <c r="H177" s="197" t="s">
        <v>653</v>
      </c>
      <c r="I177" s="58"/>
      <c r="J177" s="57" t="s">
        <v>615</v>
      </c>
      <c r="K177" s="30" t="s">
        <v>601</v>
      </c>
      <c r="L177" s="59" t="s">
        <v>528</v>
      </c>
    </row>
    <row r="178" spans="2:12" x14ac:dyDescent="0.35">
      <c r="B178" s="92" t="s">
        <v>6</v>
      </c>
      <c r="C178" s="58"/>
      <c r="D178" s="49"/>
      <c r="E178" s="58"/>
      <c r="F178" s="62" t="s">
        <v>636</v>
      </c>
      <c r="G178" s="58"/>
      <c r="H178" s="62" t="s">
        <v>654</v>
      </c>
      <c r="I178" s="58" t="s">
        <v>23</v>
      </c>
      <c r="J178" s="65" t="s">
        <v>516</v>
      </c>
      <c r="K178" s="58"/>
      <c r="L178" s="65"/>
    </row>
    <row r="179" spans="2:12" x14ac:dyDescent="0.35">
      <c r="B179" s="92" t="s">
        <v>7</v>
      </c>
      <c r="C179" s="58" t="s">
        <v>23</v>
      </c>
      <c r="D179" s="28" t="s">
        <v>515</v>
      </c>
      <c r="E179" s="58"/>
      <c r="F179" s="62" t="s">
        <v>636</v>
      </c>
      <c r="G179" s="58"/>
      <c r="H179" s="62" t="s">
        <v>654</v>
      </c>
      <c r="I179" s="58"/>
      <c r="J179" s="57" t="s">
        <v>611</v>
      </c>
      <c r="K179" s="30"/>
      <c r="L179" s="49"/>
    </row>
    <row r="180" spans="2:12" x14ac:dyDescent="0.35">
      <c r="B180" s="92" t="s">
        <v>8</v>
      </c>
      <c r="C180" s="58" t="s">
        <v>23</v>
      </c>
      <c r="D180" s="28" t="s">
        <v>510</v>
      </c>
      <c r="E180" s="58" t="s">
        <v>23</v>
      </c>
      <c r="F180" s="91" t="s">
        <v>522</v>
      </c>
      <c r="G180" s="58" t="s">
        <v>23</v>
      </c>
      <c r="H180" s="28" t="s">
        <v>510</v>
      </c>
      <c r="I180" s="58"/>
      <c r="J180" s="57" t="s">
        <v>612</v>
      </c>
      <c r="K180" s="58"/>
      <c r="L180" s="59"/>
    </row>
    <row r="181" spans="2:12" x14ac:dyDescent="0.35">
      <c r="B181" s="92" t="s">
        <v>9</v>
      </c>
      <c r="C181" s="58" t="s">
        <v>23</v>
      </c>
      <c r="D181" s="28" t="s">
        <v>510</v>
      </c>
      <c r="E181" s="58"/>
      <c r="F181" s="196"/>
      <c r="G181" s="58" t="s">
        <v>23</v>
      </c>
      <c r="H181" s="28" t="s">
        <v>510</v>
      </c>
      <c r="I181" s="58"/>
      <c r="J181" s="59"/>
      <c r="K181" s="58"/>
      <c r="L181" s="59"/>
    </row>
    <row r="182" spans="2:12" x14ac:dyDescent="0.35">
      <c r="B182" s="92" t="s">
        <v>10</v>
      </c>
      <c r="C182" s="58"/>
      <c r="D182" s="53"/>
      <c r="E182" s="58"/>
      <c r="F182" s="196"/>
      <c r="G182" s="58"/>
      <c r="H182" s="62"/>
      <c r="I182" s="58"/>
      <c r="J182" s="59"/>
      <c r="K182" s="58"/>
      <c r="L182" s="59"/>
    </row>
    <row r="183" spans="2:12" x14ac:dyDescent="0.35">
      <c r="B183" s="92" t="s">
        <v>11</v>
      </c>
      <c r="C183" s="96"/>
      <c r="D183" s="64"/>
      <c r="E183" s="96"/>
      <c r="F183" s="193"/>
      <c r="G183" s="96"/>
      <c r="H183" s="193"/>
      <c r="I183" s="96"/>
      <c r="J183" s="97"/>
      <c r="K183" s="96"/>
      <c r="L183" s="97"/>
    </row>
    <row r="184" spans="2:12" x14ac:dyDescent="0.35">
      <c r="B184" s="98"/>
      <c r="C184" s="98"/>
      <c r="D184" s="98"/>
      <c r="E184" s="98"/>
      <c r="F184" s="98"/>
      <c r="G184" s="98"/>
      <c r="H184" s="98"/>
      <c r="I184" s="98"/>
      <c r="J184" s="98"/>
      <c r="K184" s="98"/>
      <c r="L184" s="98"/>
    </row>
    <row r="185" spans="2:12" x14ac:dyDescent="0.35">
      <c r="B185" s="116" t="s">
        <v>290</v>
      </c>
      <c r="C185" s="307" t="s">
        <v>164</v>
      </c>
      <c r="D185" s="308"/>
      <c r="E185" s="304" t="s">
        <v>165</v>
      </c>
      <c r="F185" s="305"/>
      <c r="G185" s="304" t="s">
        <v>166</v>
      </c>
      <c r="H185" s="305"/>
      <c r="I185" s="304" t="s">
        <v>167</v>
      </c>
      <c r="J185" s="305"/>
      <c r="K185" s="306" t="s">
        <v>168</v>
      </c>
      <c r="L185" s="305"/>
    </row>
    <row r="186" spans="2:12" x14ac:dyDescent="0.35">
      <c r="B186" s="92" t="s">
        <v>13</v>
      </c>
      <c r="C186" s="93"/>
      <c r="D186" s="104"/>
      <c r="E186" s="93"/>
      <c r="F186" s="173"/>
      <c r="G186" s="93"/>
      <c r="H186" s="173"/>
      <c r="I186" s="93"/>
      <c r="J186" s="63"/>
      <c r="K186" s="93"/>
      <c r="L186" s="63"/>
    </row>
    <row r="187" spans="2:12" x14ac:dyDescent="0.35">
      <c r="B187" s="92" t="s">
        <v>0</v>
      </c>
      <c r="C187" s="58" t="s">
        <v>23</v>
      </c>
      <c r="D187" s="65" t="s">
        <v>514</v>
      </c>
      <c r="E187" s="58" t="s">
        <v>23</v>
      </c>
      <c r="F187" s="28" t="s">
        <v>510</v>
      </c>
      <c r="G187" s="58" t="s">
        <v>23</v>
      </c>
      <c r="H187" s="65" t="s">
        <v>514</v>
      </c>
      <c r="I187" s="58" t="s">
        <v>23</v>
      </c>
      <c r="J187" s="94" t="s">
        <v>510</v>
      </c>
      <c r="K187" s="58" t="s">
        <v>16</v>
      </c>
      <c r="L187" s="65" t="s">
        <v>517</v>
      </c>
    </row>
    <row r="188" spans="2:12" x14ac:dyDescent="0.35">
      <c r="B188" s="92" t="s">
        <v>1</v>
      </c>
      <c r="C188" s="58" t="s">
        <v>23</v>
      </c>
      <c r="D188" s="65" t="s">
        <v>514</v>
      </c>
      <c r="E188" s="58" t="s">
        <v>23</v>
      </c>
      <c r="F188" s="28" t="s">
        <v>510</v>
      </c>
      <c r="G188" s="58" t="s">
        <v>23</v>
      </c>
      <c r="H188" s="28" t="s">
        <v>515</v>
      </c>
      <c r="I188" s="58" t="s">
        <v>23</v>
      </c>
      <c r="J188" s="94" t="s">
        <v>510</v>
      </c>
      <c r="K188" s="58" t="s">
        <v>16</v>
      </c>
      <c r="L188" s="65" t="s">
        <v>517</v>
      </c>
    </row>
    <row r="189" spans="2:12" x14ac:dyDescent="0.35">
      <c r="B189" s="92" t="s">
        <v>2</v>
      </c>
      <c r="C189" s="58" t="s">
        <v>23</v>
      </c>
      <c r="D189" s="65" t="s">
        <v>516</v>
      </c>
      <c r="E189" s="58"/>
      <c r="F189" s="57" t="s">
        <v>621</v>
      </c>
      <c r="G189" s="58" t="s">
        <v>23</v>
      </c>
      <c r="H189" s="28" t="s">
        <v>515</v>
      </c>
      <c r="I189" s="58" t="s">
        <v>16</v>
      </c>
      <c r="J189" s="65" t="s">
        <v>517</v>
      </c>
      <c r="K189" s="30"/>
      <c r="L189" s="59"/>
    </row>
    <row r="190" spans="2:12" x14ac:dyDescent="0.35">
      <c r="B190" s="92" t="s">
        <v>3</v>
      </c>
      <c r="C190" s="58" t="s">
        <v>23</v>
      </c>
      <c r="D190" s="65" t="s">
        <v>516</v>
      </c>
      <c r="E190" s="30"/>
      <c r="F190" s="57" t="s">
        <v>622</v>
      </c>
      <c r="G190" s="58"/>
      <c r="H190" s="62" t="s">
        <v>529</v>
      </c>
      <c r="I190" s="58" t="s">
        <v>16</v>
      </c>
      <c r="J190" s="65" t="s">
        <v>517</v>
      </c>
      <c r="K190" s="58" t="s">
        <v>23</v>
      </c>
      <c r="L190" s="65" t="s">
        <v>514</v>
      </c>
    </row>
    <row r="191" spans="2:12" x14ac:dyDescent="0.35">
      <c r="B191" s="92" t="s">
        <v>4</v>
      </c>
      <c r="C191" s="58"/>
      <c r="D191" s="57" t="s">
        <v>598</v>
      </c>
      <c r="E191" s="30"/>
      <c r="F191" s="57" t="s">
        <v>650</v>
      </c>
      <c r="G191" s="58"/>
      <c r="H191" s="62" t="s">
        <v>655</v>
      </c>
      <c r="I191" s="58"/>
      <c r="J191" s="57" t="s">
        <v>614</v>
      </c>
      <c r="K191" s="58" t="s">
        <v>23</v>
      </c>
      <c r="L191" s="65" t="s">
        <v>514</v>
      </c>
    </row>
    <row r="192" spans="2:12" x14ac:dyDescent="0.35">
      <c r="B192" s="92" t="s">
        <v>5</v>
      </c>
      <c r="C192" s="58"/>
      <c r="D192" s="57" t="s">
        <v>599</v>
      </c>
      <c r="E192" s="58"/>
      <c r="F192" s="57" t="s">
        <v>651</v>
      </c>
      <c r="G192" s="58"/>
      <c r="H192" s="197" t="s">
        <v>653</v>
      </c>
      <c r="I192" s="58"/>
      <c r="J192" s="57" t="s">
        <v>615</v>
      </c>
      <c r="K192" s="30" t="s">
        <v>601</v>
      </c>
      <c r="L192" s="59" t="s">
        <v>528</v>
      </c>
    </row>
    <row r="193" spans="2:12" x14ac:dyDescent="0.35">
      <c r="B193" s="92" t="s">
        <v>6</v>
      </c>
      <c r="C193" s="58"/>
      <c r="D193" s="49"/>
      <c r="E193" s="58"/>
      <c r="F193" s="62" t="s">
        <v>652</v>
      </c>
      <c r="G193" s="58"/>
      <c r="H193" s="62" t="s">
        <v>654</v>
      </c>
      <c r="I193" s="58" t="s">
        <v>23</v>
      </c>
      <c r="J193" s="65" t="s">
        <v>516</v>
      </c>
      <c r="K193" s="58"/>
      <c r="L193" s="65"/>
    </row>
    <row r="194" spans="2:12" x14ac:dyDescent="0.35">
      <c r="B194" s="92" t="s">
        <v>7</v>
      </c>
      <c r="C194" s="58" t="s">
        <v>23</v>
      </c>
      <c r="D194" s="28" t="s">
        <v>515</v>
      </c>
      <c r="E194" s="58"/>
      <c r="F194" s="62" t="s">
        <v>652</v>
      </c>
      <c r="G194" s="58"/>
      <c r="H194" s="62" t="s">
        <v>654</v>
      </c>
      <c r="I194" s="58"/>
      <c r="J194" s="57" t="s">
        <v>611</v>
      </c>
      <c r="K194" s="30"/>
      <c r="L194" s="49"/>
    </row>
    <row r="195" spans="2:12" x14ac:dyDescent="0.35">
      <c r="B195" s="92" t="s">
        <v>8</v>
      </c>
      <c r="C195" s="58" t="s">
        <v>23</v>
      </c>
      <c r="D195" s="28" t="s">
        <v>510</v>
      </c>
      <c r="E195" s="58" t="s">
        <v>23</v>
      </c>
      <c r="F195" s="91" t="s">
        <v>522</v>
      </c>
      <c r="G195" s="58" t="s">
        <v>23</v>
      </c>
      <c r="H195" s="28" t="s">
        <v>510</v>
      </c>
      <c r="I195" s="58"/>
      <c r="J195" s="57" t="s">
        <v>612</v>
      </c>
      <c r="K195" s="58"/>
      <c r="L195" s="59"/>
    </row>
    <row r="196" spans="2:12" x14ac:dyDescent="0.35">
      <c r="B196" s="92" t="s">
        <v>9</v>
      </c>
      <c r="C196" s="58" t="s">
        <v>23</v>
      </c>
      <c r="D196" s="28" t="s">
        <v>510</v>
      </c>
      <c r="E196" s="58"/>
      <c r="F196" s="196"/>
      <c r="G196" s="58" t="s">
        <v>23</v>
      </c>
      <c r="H196" s="28" t="s">
        <v>510</v>
      </c>
      <c r="I196" s="58"/>
      <c r="J196" s="59"/>
      <c r="K196" s="58"/>
      <c r="L196" s="59"/>
    </row>
    <row r="197" spans="2:12" x14ac:dyDescent="0.35">
      <c r="B197" s="92" t="s">
        <v>10</v>
      </c>
      <c r="C197" s="58"/>
      <c r="D197" s="53"/>
      <c r="E197" s="58"/>
      <c r="F197" s="196"/>
      <c r="G197" s="58"/>
      <c r="H197" s="62"/>
      <c r="I197" s="58"/>
      <c r="J197" s="59"/>
      <c r="K197" s="58"/>
      <c r="L197" s="59"/>
    </row>
    <row r="198" spans="2:12" x14ac:dyDescent="0.35">
      <c r="B198" s="92" t="s">
        <v>11</v>
      </c>
      <c r="C198" s="96"/>
      <c r="D198" s="64"/>
      <c r="E198" s="96"/>
      <c r="F198" s="193"/>
      <c r="G198" s="96"/>
      <c r="H198" s="193"/>
      <c r="I198" s="96"/>
      <c r="J198" s="97"/>
      <c r="K198" s="96"/>
      <c r="L198" s="97"/>
    </row>
    <row r="200" spans="2:12" x14ac:dyDescent="0.35">
      <c r="B200" s="116" t="s">
        <v>463</v>
      </c>
      <c r="C200" s="307" t="s">
        <v>169</v>
      </c>
      <c r="D200" s="308"/>
      <c r="E200" s="304" t="s">
        <v>170</v>
      </c>
      <c r="F200" s="305"/>
      <c r="G200" s="304" t="s">
        <v>171</v>
      </c>
      <c r="H200" s="305"/>
      <c r="I200" s="304" t="s">
        <v>172</v>
      </c>
      <c r="J200" s="305"/>
      <c r="K200" s="306" t="s">
        <v>173</v>
      </c>
      <c r="L200" s="305"/>
    </row>
    <row r="201" spans="2:12" x14ac:dyDescent="0.35">
      <c r="B201" s="92" t="s">
        <v>13</v>
      </c>
      <c r="C201" s="93"/>
      <c r="D201" s="104"/>
      <c r="E201" s="93"/>
      <c r="F201" s="173"/>
      <c r="G201" s="93"/>
      <c r="H201" s="173"/>
      <c r="I201" s="93"/>
      <c r="J201" s="63"/>
      <c r="K201" s="93"/>
      <c r="L201" s="63"/>
    </row>
    <row r="202" spans="2:12" x14ac:dyDescent="0.35">
      <c r="B202" s="92" t="s">
        <v>0</v>
      </c>
      <c r="C202" s="58" t="s">
        <v>23</v>
      </c>
      <c r="D202" s="65" t="s">
        <v>530</v>
      </c>
      <c r="E202" s="58" t="s">
        <v>23</v>
      </c>
      <c r="F202" s="28" t="s">
        <v>534</v>
      </c>
      <c r="G202" s="58" t="s">
        <v>23</v>
      </c>
      <c r="H202" s="65" t="s">
        <v>530</v>
      </c>
      <c r="I202" s="58" t="s">
        <v>23</v>
      </c>
      <c r="J202" s="94" t="s">
        <v>534</v>
      </c>
      <c r="K202" s="58" t="s">
        <v>16</v>
      </c>
      <c r="L202" s="65" t="s">
        <v>538</v>
      </c>
    </row>
    <row r="203" spans="2:12" x14ac:dyDescent="0.35">
      <c r="B203" s="92" t="s">
        <v>1</v>
      </c>
      <c r="C203" s="58" t="s">
        <v>23</v>
      </c>
      <c r="D203" s="65" t="s">
        <v>530</v>
      </c>
      <c r="E203" s="58" t="s">
        <v>23</v>
      </c>
      <c r="F203" s="28" t="s">
        <v>534</v>
      </c>
      <c r="G203" s="58" t="s">
        <v>23</v>
      </c>
      <c r="H203" s="28" t="s">
        <v>536</v>
      </c>
      <c r="I203" s="58" t="s">
        <v>23</v>
      </c>
      <c r="J203" s="94" t="s">
        <v>534</v>
      </c>
      <c r="K203" s="58" t="s">
        <v>16</v>
      </c>
      <c r="L203" s="65" t="s">
        <v>538</v>
      </c>
    </row>
    <row r="204" spans="2:12" x14ac:dyDescent="0.35">
      <c r="B204" s="92" t="s">
        <v>2</v>
      </c>
      <c r="C204" s="58" t="s">
        <v>23</v>
      </c>
      <c r="D204" s="65" t="s">
        <v>531</v>
      </c>
      <c r="E204" s="58"/>
      <c r="F204" s="127"/>
      <c r="G204" s="58" t="s">
        <v>23</v>
      </c>
      <c r="H204" s="28" t="s">
        <v>533</v>
      </c>
      <c r="I204" s="58" t="s">
        <v>16</v>
      </c>
      <c r="J204" s="65" t="s">
        <v>538</v>
      </c>
      <c r="K204" s="30"/>
    </row>
    <row r="205" spans="2:12" x14ac:dyDescent="0.35">
      <c r="B205" s="92" t="s">
        <v>3</v>
      </c>
      <c r="C205" s="58" t="s">
        <v>23</v>
      </c>
      <c r="D205" s="65" t="s">
        <v>532</v>
      </c>
      <c r="E205" s="30"/>
      <c r="F205" s="127"/>
      <c r="G205" s="58"/>
      <c r="H205" s="197"/>
      <c r="I205" s="58" t="s">
        <v>16</v>
      </c>
      <c r="J205" s="65" t="s">
        <v>538</v>
      </c>
      <c r="K205" s="58" t="s">
        <v>23</v>
      </c>
      <c r="L205" s="65" t="s">
        <v>530</v>
      </c>
    </row>
    <row r="206" spans="2:12" x14ac:dyDescent="0.35">
      <c r="B206" s="92" t="s">
        <v>4</v>
      </c>
      <c r="C206" s="58"/>
      <c r="D206" s="127"/>
      <c r="E206" s="30"/>
      <c r="F206" s="127"/>
      <c r="G206" s="58"/>
      <c r="H206" s="197"/>
      <c r="I206" s="58"/>
      <c r="J206" s="127"/>
      <c r="K206" s="58" t="s">
        <v>23</v>
      </c>
      <c r="L206" s="65" t="s">
        <v>530</v>
      </c>
    </row>
    <row r="207" spans="2:12" x14ac:dyDescent="0.35">
      <c r="B207" s="92" t="s">
        <v>5</v>
      </c>
      <c r="C207" s="58"/>
      <c r="D207" s="127"/>
      <c r="E207" s="58"/>
      <c r="F207" s="127"/>
      <c r="G207" s="58"/>
      <c r="H207" s="197"/>
      <c r="I207" s="58"/>
      <c r="J207" s="127"/>
      <c r="K207" s="58" t="s">
        <v>56</v>
      </c>
      <c r="L207" s="59" t="s">
        <v>539</v>
      </c>
    </row>
    <row r="208" spans="2:12" x14ac:dyDescent="0.35">
      <c r="B208" s="92" t="s">
        <v>6</v>
      </c>
      <c r="C208" s="58"/>
      <c r="D208" s="49"/>
      <c r="E208" s="58"/>
      <c r="F208" s="62"/>
      <c r="G208" s="58"/>
      <c r="H208" s="62"/>
      <c r="I208" s="58" t="s">
        <v>23</v>
      </c>
      <c r="J208" s="65" t="s">
        <v>532</v>
      </c>
      <c r="K208" s="58"/>
      <c r="L208" s="65"/>
    </row>
    <row r="209" spans="2:12" x14ac:dyDescent="0.35">
      <c r="B209" s="92" t="s">
        <v>7</v>
      </c>
      <c r="C209" s="58" t="s">
        <v>23</v>
      </c>
      <c r="D209" s="28" t="s">
        <v>533</v>
      </c>
      <c r="E209" s="58"/>
      <c r="F209" s="62"/>
      <c r="G209" s="58"/>
      <c r="H209" s="62"/>
      <c r="I209" s="58"/>
      <c r="J209" s="57"/>
      <c r="K209" s="30"/>
      <c r="L209" s="49"/>
    </row>
    <row r="210" spans="2:12" x14ac:dyDescent="0.35">
      <c r="B210" s="92" t="s">
        <v>8</v>
      </c>
      <c r="C210" s="58" t="s">
        <v>23</v>
      </c>
      <c r="D210" s="28" t="s">
        <v>534</v>
      </c>
      <c r="E210" s="58" t="s">
        <v>23</v>
      </c>
      <c r="F210" s="91" t="s">
        <v>535</v>
      </c>
      <c r="G210" s="58" t="s">
        <v>23</v>
      </c>
      <c r="H210" s="28" t="s">
        <v>537</v>
      </c>
      <c r="I210" s="58"/>
      <c r="J210" s="57"/>
      <c r="K210" s="58"/>
      <c r="L210" s="59"/>
    </row>
    <row r="211" spans="2:12" x14ac:dyDescent="0.35">
      <c r="B211" s="92" t="s">
        <v>9</v>
      </c>
      <c r="C211" s="58" t="s">
        <v>23</v>
      </c>
      <c r="D211" s="28" t="s">
        <v>534</v>
      </c>
      <c r="E211" s="58"/>
      <c r="F211" s="196"/>
      <c r="G211" s="58" t="s">
        <v>23</v>
      </c>
      <c r="H211" s="28" t="s">
        <v>534</v>
      </c>
      <c r="I211" s="58"/>
      <c r="J211" s="59"/>
      <c r="K211" s="58"/>
      <c r="L211" s="59"/>
    </row>
    <row r="212" spans="2:12" x14ac:dyDescent="0.35">
      <c r="B212" s="92" t="s">
        <v>10</v>
      </c>
      <c r="C212" s="58"/>
      <c r="D212" s="53"/>
      <c r="E212" s="58"/>
      <c r="F212" s="196"/>
      <c r="G212" s="58"/>
      <c r="H212" s="62"/>
      <c r="I212" s="58"/>
      <c r="J212" s="59"/>
      <c r="K212" s="58"/>
      <c r="L212" s="59"/>
    </row>
    <row r="213" spans="2:12" x14ac:dyDescent="0.35">
      <c r="B213" s="92" t="s">
        <v>11</v>
      </c>
      <c r="C213" s="96"/>
      <c r="D213" s="64"/>
      <c r="E213" s="96"/>
      <c r="F213" s="193"/>
      <c r="G213" s="96"/>
      <c r="H213" s="193"/>
      <c r="I213" s="96"/>
      <c r="J213" s="97"/>
      <c r="K213" s="96"/>
      <c r="L213" s="97"/>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15DD-CF57-4BFC-B87C-81BB229C4025}">
  <dimension ref="B2:AR214"/>
  <sheetViews>
    <sheetView zoomScale="90" zoomScaleNormal="90" workbookViewId="0">
      <selection activeCell="AQ109" sqref="AQ109"/>
    </sheetView>
  </sheetViews>
  <sheetFormatPr defaultRowHeight="14.5" x14ac:dyDescent="0.35"/>
  <cols>
    <col min="1" max="1" width="5.1796875" customWidth="1"/>
    <col min="2" max="2" width="12.453125" customWidth="1"/>
    <col min="3" max="3" width="4.54296875" customWidth="1"/>
    <col min="4" max="4" width="26.1796875" customWidth="1"/>
    <col min="5" max="5" width="4.54296875" customWidth="1"/>
    <col min="6" max="6" width="24.453125" customWidth="1"/>
    <col min="7" max="7" width="3.81640625" customWidth="1"/>
    <col min="8" max="8" width="26.26953125" customWidth="1"/>
    <col min="9" max="9" width="4" customWidth="1"/>
    <col min="10" max="10" width="24" customWidth="1"/>
    <col min="11" max="11" width="4.453125" customWidth="1"/>
    <col min="12" max="12" width="25.6328125" customWidth="1"/>
    <col min="13" max="13" width="5.1796875" customWidth="1"/>
    <col min="14" max="14" width="5" customWidth="1"/>
    <col min="15" max="15" width="16.81640625" customWidth="1"/>
    <col min="16" max="16" width="5.81640625" customWidth="1"/>
    <col min="17" max="17" width="30.81640625" customWidth="1"/>
    <col min="18" max="18" width="5.81640625" customWidth="1"/>
    <col min="19" max="19" width="9" customWidth="1"/>
    <col min="20" max="20" width="3.54296875" customWidth="1"/>
    <col min="21" max="21" width="2.6328125" customWidth="1"/>
    <col min="22" max="22" width="2.26953125" customWidth="1"/>
    <col min="23" max="23" width="25.1796875" style="37" customWidth="1"/>
    <col min="24" max="24" width="4.90625" customWidth="1"/>
    <col min="25" max="25" width="6.54296875" customWidth="1"/>
    <col min="26" max="26" width="3.90625" customWidth="1"/>
    <col min="27" max="27" width="6.26953125" customWidth="1"/>
    <col min="28" max="28" width="6" customWidth="1"/>
    <col min="29" max="29" width="3.1796875" customWidth="1"/>
    <col min="30" max="30" width="2.54296875" customWidth="1"/>
    <col min="31" max="31" width="2.7265625" customWidth="1"/>
    <col min="33" max="33" width="11.36328125" customWidth="1"/>
    <col min="34" max="34" width="7.453125" customWidth="1"/>
    <col min="35" max="35" width="4.453125" customWidth="1"/>
    <col min="36" max="36" width="4.26953125" customWidth="1"/>
    <col min="37" max="37" width="3.26953125" customWidth="1"/>
    <col min="38" max="38" width="3.54296875" customWidth="1"/>
    <col min="40" max="40" width="4.7265625" customWidth="1"/>
    <col min="44" max="44" width="31.26953125" customWidth="1"/>
  </cols>
  <sheetData>
    <row r="2" spans="2:22" ht="43.75" customHeight="1" x14ac:dyDescent="0.35">
      <c r="B2" s="2"/>
      <c r="C2" s="313" t="s">
        <v>593</v>
      </c>
      <c r="D2" s="314"/>
      <c r="E2" s="314"/>
      <c r="F2" s="314"/>
      <c r="G2" s="314"/>
      <c r="H2" s="314"/>
      <c r="I2" s="314"/>
      <c r="J2" s="314"/>
      <c r="K2" s="314"/>
      <c r="L2" s="315"/>
    </row>
    <row r="3" spans="2:22" ht="137.5" customHeight="1" x14ac:dyDescent="0.35">
      <c r="B3" s="2"/>
      <c r="C3" s="319" t="s">
        <v>789</v>
      </c>
      <c r="D3" s="320"/>
      <c r="E3" s="320"/>
      <c r="F3" s="320"/>
      <c r="G3" s="320"/>
      <c r="H3" s="320"/>
      <c r="I3" s="320"/>
      <c r="J3" s="320"/>
      <c r="K3" s="320"/>
      <c r="L3" s="321"/>
      <c r="O3" s="38"/>
      <c r="P3" s="60"/>
      <c r="Q3" s="79" t="s">
        <v>61</v>
      </c>
      <c r="R3" s="60"/>
      <c r="S3" s="60"/>
      <c r="T3" s="60"/>
      <c r="U3" s="60"/>
      <c r="V3" s="39"/>
    </row>
    <row r="4" spans="2:22" x14ac:dyDescent="0.35">
      <c r="O4" s="31"/>
      <c r="P4" s="15"/>
      <c r="Q4" s="85"/>
      <c r="R4" s="15"/>
      <c r="S4" s="15"/>
      <c r="T4" s="15"/>
      <c r="U4" s="15"/>
      <c r="V4" s="32"/>
    </row>
    <row r="5" spans="2:22" ht="47.5" customHeight="1" x14ac:dyDescent="0.35">
      <c r="B5" s="261"/>
      <c r="C5" s="322" t="s">
        <v>784</v>
      </c>
      <c r="D5" s="323"/>
      <c r="E5" s="324" t="s">
        <v>786</v>
      </c>
      <c r="F5" s="325"/>
      <c r="G5" s="324" t="s">
        <v>785</v>
      </c>
      <c r="H5" s="325"/>
      <c r="I5" s="324" t="s">
        <v>787</v>
      </c>
      <c r="J5" s="325"/>
      <c r="K5" s="326" t="s">
        <v>788</v>
      </c>
      <c r="L5" s="325"/>
      <c r="O5" s="229" t="s">
        <v>558</v>
      </c>
      <c r="P5" s="53"/>
      <c r="Q5" s="225" t="s">
        <v>582</v>
      </c>
      <c r="R5" s="15"/>
      <c r="S5" s="15"/>
      <c r="T5" s="15"/>
      <c r="U5" s="15"/>
      <c r="V5" s="41"/>
    </row>
    <row r="6" spans="2:22" x14ac:dyDescent="0.35">
      <c r="B6" s="227" t="s">
        <v>13</v>
      </c>
      <c r="C6" s="93"/>
      <c r="D6" s="104"/>
      <c r="E6" s="93"/>
      <c r="F6" s="173"/>
      <c r="G6" s="93"/>
      <c r="H6" s="63"/>
      <c r="I6" s="99"/>
      <c r="J6" s="63"/>
      <c r="K6" s="93"/>
      <c r="L6" s="63"/>
      <c r="O6" s="229" t="s">
        <v>579</v>
      </c>
      <c r="P6" s="53"/>
      <c r="Q6" s="225" t="s">
        <v>581</v>
      </c>
      <c r="R6" s="15"/>
      <c r="S6" s="15"/>
      <c r="T6" s="15"/>
      <c r="U6" s="15"/>
      <c r="V6" s="41"/>
    </row>
    <row r="7" spans="2:22" x14ac:dyDescent="0.35">
      <c r="B7" s="227" t="s">
        <v>0</v>
      </c>
      <c r="C7" s="58" t="s">
        <v>57</v>
      </c>
      <c r="D7" s="65" t="s">
        <v>545</v>
      </c>
      <c r="E7" s="58" t="s">
        <v>55</v>
      </c>
      <c r="F7" s="28" t="s">
        <v>556</v>
      </c>
      <c r="G7" s="58" t="s">
        <v>57</v>
      </c>
      <c r="H7" s="65" t="s">
        <v>545</v>
      </c>
      <c r="I7" s="100"/>
      <c r="J7" s="94"/>
      <c r="K7" s="58" t="s">
        <v>55</v>
      </c>
      <c r="L7" s="94" t="s">
        <v>623</v>
      </c>
      <c r="O7" s="229" t="s">
        <v>543</v>
      </c>
      <c r="P7" s="53"/>
      <c r="Q7" s="225" t="s">
        <v>580</v>
      </c>
      <c r="R7" s="15"/>
      <c r="S7" s="15"/>
      <c r="T7" s="15"/>
      <c r="U7" s="15"/>
      <c r="V7" s="41"/>
    </row>
    <row r="8" spans="2:22" x14ac:dyDescent="0.35">
      <c r="B8" s="227" t="s">
        <v>1</v>
      </c>
      <c r="C8" s="58" t="s">
        <v>57</v>
      </c>
      <c r="D8" s="65" t="s">
        <v>545</v>
      </c>
      <c r="E8" s="58" t="s">
        <v>55</v>
      </c>
      <c r="F8" s="28" t="s">
        <v>556</v>
      </c>
      <c r="G8" s="58" t="s">
        <v>57</v>
      </c>
      <c r="H8" s="65" t="s">
        <v>545</v>
      </c>
      <c r="I8" s="100" t="s">
        <v>56</v>
      </c>
      <c r="J8" s="194" t="s">
        <v>518</v>
      </c>
      <c r="K8" s="58" t="s">
        <v>55</v>
      </c>
      <c r="L8" s="94" t="s">
        <v>623</v>
      </c>
      <c r="O8" s="229" t="s">
        <v>726</v>
      </c>
      <c r="P8" s="15"/>
      <c r="Q8" s="226" t="s">
        <v>728</v>
      </c>
      <c r="R8" s="15"/>
      <c r="S8" s="15"/>
      <c r="T8" s="15"/>
      <c r="U8" s="15"/>
      <c r="V8" s="41"/>
    </row>
    <row r="9" spans="2:22" x14ac:dyDescent="0.35">
      <c r="B9" s="227" t="s">
        <v>2</v>
      </c>
      <c r="C9" s="58" t="s">
        <v>55</v>
      </c>
      <c r="D9" s="65" t="s">
        <v>554</v>
      </c>
      <c r="E9" s="58" t="s">
        <v>47</v>
      </c>
      <c r="F9" s="48" t="s">
        <v>548</v>
      </c>
      <c r="G9" s="58" t="s">
        <v>55</v>
      </c>
      <c r="H9" s="94" t="s">
        <v>721</v>
      </c>
      <c r="I9" s="100" t="s">
        <v>55</v>
      </c>
      <c r="J9" s="65" t="s">
        <v>554</v>
      </c>
      <c r="K9" s="58" t="s">
        <v>55</v>
      </c>
      <c r="L9" s="94" t="s">
        <v>557</v>
      </c>
      <c r="O9" s="229" t="s">
        <v>727</v>
      </c>
      <c r="P9" s="15"/>
      <c r="Q9" s="226" t="s">
        <v>729</v>
      </c>
      <c r="R9" s="15"/>
      <c r="S9" s="15"/>
      <c r="T9" s="15"/>
      <c r="U9" s="15"/>
      <c r="V9" s="41"/>
    </row>
    <row r="10" spans="2:22" x14ac:dyDescent="0.35">
      <c r="B10" s="227" t="s">
        <v>3</v>
      </c>
      <c r="C10" s="58" t="s">
        <v>55</v>
      </c>
      <c r="D10" s="65" t="s">
        <v>554</v>
      </c>
      <c r="E10" s="58" t="s">
        <v>47</v>
      </c>
      <c r="F10" s="48" t="s">
        <v>548</v>
      </c>
      <c r="G10" s="58" t="s">
        <v>55</v>
      </c>
      <c r="H10" s="94" t="s">
        <v>721</v>
      </c>
      <c r="I10" s="100" t="s">
        <v>55</v>
      </c>
      <c r="J10" s="65" t="s">
        <v>554</v>
      </c>
      <c r="K10" s="58" t="s">
        <v>55</v>
      </c>
      <c r="L10" s="94" t="s">
        <v>557</v>
      </c>
      <c r="O10" s="31"/>
      <c r="P10" s="15"/>
      <c r="Q10" s="15"/>
      <c r="R10" s="15"/>
      <c r="S10" s="15"/>
      <c r="T10" s="15"/>
      <c r="U10" s="15"/>
      <c r="V10" s="41"/>
    </row>
    <row r="11" spans="2:22" ht="13.5" customHeight="1" x14ac:dyDescent="0.35">
      <c r="B11" s="227" t="s">
        <v>4</v>
      </c>
      <c r="C11" s="58" t="s">
        <v>55</v>
      </c>
      <c r="D11" s="65" t="s">
        <v>547</v>
      </c>
      <c r="E11" s="58" t="s">
        <v>55</v>
      </c>
      <c r="F11" s="65" t="s">
        <v>547</v>
      </c>
      <c r="G11" s="58" t="s">
        <v>55</v>
      </c>
      <c r="H11" s="65" t="s">
        <v>547</v>
      </c>
      <c r="I11" s="100" t="s">
        <v>55</v>
      </c>
      <c r="J11" s="65" t="s">
        <v>547</v>
      </c>
      <c r="K11" s="58"/>
      <c r="L11" s="127" t="s">
        <v>566</v>
      </c>
      <c r="O11" s="224" t="s">
        <v>23</v>
      </c>
      <c r="P11" s="53"/>
      <c r="Q11" s="225" t="s">
        <v>21</v>
      </c>
      <c r="R11" s="15"/>
      <c r="S11" s="15"/>
      <c r="T11" s="15"/>
      <c r="U11" s="15"/>
      <c r="V11" s="41"/>
    </row>
    <row r="12" spans="2:22" x14ac:dyDescent="0.35">
      <c r="B12" s="227" t="s">
        <v>5</v>
      </c>
      <c r="C12" s="58" t="s">
        <v>55</v>
      </c>
      <c r="D12" s="194" t="s">
        <v>576</v>
      </c>
      <c r="E12" s="58" t="s">
        <v>55</v>
      </c>
      <c r="F12" s="194" t="s">
        <v>573</v>
      </c>
      <c r="G12" s="58" t="s">
        <v>55</v>
      </c>
      <c r="H12" s="65" t="s">
        <v>554</v>
      </c>
      <c r="I12" s="100" t="s">
        <v>55</v>
      </c>
      <c r="J12" s="194" t="s">
        <v>575</v>
      </c>
      <c r="K12" s="31"/>
      <c r="L12" s="127" t="s">
        <v>566</v>
      </c>
      <c r="O12" s="224" t="s">
        <v>46</v>
      </c>
      <c r="P12" s="53"/>
      <c r="Q12" s="225" t="s">
        <v>85</v>
      </c>
      <c r="R12" s="15"/>
      <c r="S12" s="15"/>
      <c r="T12" s="15"/>
      <c r="U12" s="15"/>
      <c r="V12" s="41"/>
    </row>
    <row r="13" spans="2:22" x14ac:dyDescent="0.35">
      <c r="B13" s="227" t="s">
        <v>6</v>
      </c>
      <c r="C13" s="58"/>
      <c r="D13" s="127" t="s">
        <v>570</v>
      </c>
      <c r="E13" s="58"/>
      <c r="F13" s="127" t="s">
        <v>732</v>
      </c>
      <c r="G13" s="58"/>
      <c r="H13" s="127" t="s">
        <v>571</v>
      </c>
      <c r="I13" s="58" t="s">
        <v>47</v>
      </c>
      <c r="J13" s="49" t="s">
        <v>548</v>
      </c>
      <c r="K13" s="58"/>
      <c r="L13" s="32"/>
      <c r="O13" s="30" t="s">
        <v>16</v>
      </c>
      <c r="P13" s="53"/>
      <c r="Q13" s="226" t="s">
        <v>84</v>
      </c>
      <c r="R13" s="15"/>
      <c r="S13" s="15"/>
      <c r="T13" s="15"/>
      <c r="U13" s="15"/>
      <c r="V13" s="41"/>
    </row>
    <row r="14" spans="2:22" x14ac:dyDescent="0.35">
      <c r="B14" s="227" t="s">
        <v>7</v>
      </c>
      <c r="C14" s="58"/>
      <c r="D14" s="127" t="s">
        <v>733</v>
      </c>
      <c r="E14" s="58"/>
      <c r="F14" s="127" t="s">
        <v>732</v>
      </c>
      <c r="H14" s="127" t="s">
        <v>572</v>
      </c>
      <c r="I14" s="58" t="s">
        <v>47</v>
      </c>
      <c r="J14" s="49" t="s">
        <v>548</v>
      </c>
      <c r="K14" s="30"/>
      <c r="L14" s="32"/>
      <c r="O14" s="224" t="s">
        <v>55</v>
      </c>
      <c r="P14" s="53"/>
      <c r="Q14" s="92" t="s">
        <v>83</v>
      </c>
      <c r="R14" s="15"/>
      <c r="S14" s="15"/>
      <c r="T14" s="15"/>
      <c r="U14" s="15"/>
      <c r="V14" s="41"/>
    </row>
    <row r="15" spans="2:22" x14ac:dyDescent="0.35">
      <c r="B15" s="227" t="s">
        <v>8</v>
      </c>
      <c r="C15" s="58"/>
      <c r="D15" s="127" t="s">
        <v>731</v>
      </c>
      <c r="E15" s="58"/>
      <c r="F15" s="127" t="s">
        <v>596</v>
      </c>
      <c r="H15" s="127" t="s">
        <v>735</v>
      </c>
      <c r="K15" s="58"/>
      <c r="L15" s="59"/>
      <c r="O15" s="30" t="s">
        <v>75</v>
      </c>
      <c r="P15" s="53"/>
      <c r="Q15" s="92" t="s">
        <v>82</v>
      </c>
      <c r="R15" s="83"/>
      <c r="S15" s="83"/>
      <c r="T15" s="15"/>
      <c r="U15" s="15"/>
      <c r="V15" s="32"/>
    </row>
    <row r="16" spans="2:22" x14ac:dyDescent="0.35">
      <c r="B16" s="227" t="s">
        <v>9</v>
      </c>
      <c r="C16" s="58"/>
      <c r="D16" s="127" t="s">
        <v>734</v>
      </c>
      <c r="E16" s="58"/>
      <c r="F16" s="127" t="s">
        <v>596</v>
      </c>
      <c r="H16" s="127" t="s">
        <v>559</v>
      </c>
      <c r="K16" s="58"/>
      <c r="L16" s="59"/>
      <c r="O16" s="58" t="s">
        <v>57</v>
      </c>
      <c r="P16" s="53"/>
      <c r="Q16" s="92" t="s">
        <v>81</v>
      </c>
      <c r="R16" s="83"/>
      <c r="S16" s="83"/>
      <c r="T16" s="15"/>
      <c r="U16" s="15"/>
      <c r="V16" s="32"/>
    </row>
    <row r="17" spans="2:22" x14ac:dyDescent="0.35">
      <c r="B17" s="227" t="s">
        <v>10</v>
      </c>
      <c r="C17" s="58"/>
      <c r="D17" s="52"/>
      <c r="E17" s="58"/>
      <c r="F17" s="196"/>
      <c r="G17" s="30" t="s">
        <v>56</v>
      </c>
      <c r="H17" s="194" t="s">
        <v>574</v>
      </c>
      <c r="K17" s="58"/>
      <c r="L17" s="59"/>
      <c r="O17" s="30" t="s">
        <v>47</v>
      </c>
      <c r="P17" s="53"/>
      <c r="Q17" s="92" t="s">
        <v>74</v>
      </c>
      <c r="R17" s="83"/>
      <c r="S17" s="83"/>
      <c r="T17" s="15"/>
      <c r="U17" s="15"/>
      <c r="V17" s="32"/>
    </row>
    <row r="18" spans="2:22" x14ac:dyDescent="0.35">
      <c r="B18" s="227" t="s">
        <v>11</v>
      </c>
      <c r="C18" s="96"/>
      <c r="D18" s="64"/>
      <c r="E18" s="96"/>
      <c r="F18" s="193"/>
      <c r="G18" s="96"/>
      <c r="H18" s="223"/>
      <c r="I18" s="101"/>
      <c r="J18" s="97"/>
      <c r="K18" s="96"/>
      <c r="L18" s="97"/>
      <c r="O18" s="58" t="s">
        <v>56</v>
      </c>
      <c r="P18" s="53"/>
      <c r="Q18" s="227" t="s">
        <v>477</v>
      </c>
      <c r="R18" s="15"/>
      <c r="S18" s="15"/>
      <c r="T18" s="15"/>
      <c r="U18" s="15"/>
      <c r="V18" s="32"/>
    </row>
    <row r="19" spans="2:22" ht="18" customHeight="1" x14ac:dyDescent="0.35">
      <c r="B19" s="53"/>
      <c r="C19" s="102"/>
      <c r="D19" s="103"/>
      <c r="E19" s="103"/>
      <c r="F19" s="103"/>
      <c r="G19" s="103"/>
      <c r="H19" s="103"/>
      <c r="I19" s="103"/>
      <c r="J19" s="103"/>
      <c r="K19" s="103"/>
      <c r="L19" s="103"/>
      <c r="O19" s="30"/>
      <c r="P19" s="100"/>
      <c r="Q19" s="131" t="s">
        <v>24</v>
      </c>
      <c r="R19" s="43"/>
      <c r="S19" s="43"/>
      <c r="T19" s="15"/>
      <c r="U19" s="15"/>
      <c r="V19" s="32"/>
    </row>
    <row r="20" spans="2:22" x14ac:dyDescent="0.35">
      <c r="B20" s="116"/>
      <c r="C20" s="116"/>
      <c r="D20" s="116"/>
      <c r="E20" s="116"/>
      <c r="F20" s="116"/>
      <c r="G20" s="116"/>
      <c r="H20" s="116"/>
      <c r="I20" s="116"/>
      <c r="J20" s="116"/>
      <c r="K20" s="116"/>
      <c r="L20" s="116"/>
      <c r="O20" s="30"/>
      <c r="P20" s="100"/>
      <c r="Q20" s="228" t="s">
        <v>25</v>
      </c>
      <c r="R20" s="43"/>
      <c r="S20" s="43"/>
      <c r="T20" s="15"/>
      <c r="U20" s="15"/>
      <c r="V20" s="32"/>
    </row>
    <row r="21" spans="2:22" x14ac:dyDescent="0.35">
      <c r="B21" s="116"/>
      <c r="C21" s="116"/>
      <c r="D21" s="116"/>
      <c r="E21" s="116"/>
      <c r="F21" s="116"/>
      <c r="G21" s="116"/>
      <c r="H21" s="116"/>
      <c r="I21" s="116"/>
      <c r="J21" s="116"/>
      <c r="K21" s="116"/>
      <c r="L21" s="116"/>
      <c r="O21" s="54"/>
      <c r="P21" s="101"/>
      <c r="Q21" s="193" t="s">
        <v>26</v>
      </c>
      <c r="R21" s="84"/>
      <c r="S21" s="84"/>
      <c r="T21" s="66"/>
      <c r="U21" s="66"/>
      <c r="V21" s="34"/>
    </row>
    <row r="22" spans="2:22" x14ac:dyDescent="0.35">
      <c r="B22" s="116"/>
      <c r="C22" s="116"/>
      <c r="D22" s="116"/>
      <c r="E22" s="116"/>
      <c r="F22" s="116"/>
      <c r="G22" s="116"/>
      <c r="H22" s="116"/>
      <c r="I22" s="116"/>
      <c r="J22" s="116"/>
      <c r="K22" s="116"/>
      <c r="L22" s="116"/>
    </row>
    <row r="23" spans="2:22" x14ac:dyDescent="0.35">
      <c r="B23" s="116"/>
      <c r="C23" s="116"/>
      <c r="D23" s="116"/>
      <c r="E23" s="116"/>
      <c r="F23" s="116"/>
      <c r="G23" s="116"/>
      <c r="H23" s="116"/>
      <c r="I23" s="116"/>
      <c r="J23" s="116"/>
      <c r="K23" s="116"/>
      <c r="L23" s="116"/>
      <c r="O23" s="38"/>
      <c r="P23" s="60"/>
      <c r="Q23" s="60"/>
      <c r="R23" s="60"/>
      <c r="S23" s="60"/>
      <c r="T23" s="60"/>
      <c r="U23" s="60"/>
      <c r="V23" s="39"/>
    </row>
    <row r="24" spans="2:22" x14ac:dyDescent="0.35">
      <c r="B24" s="116"/>
      <c r="C24" s="116"/>
      <c r="D24" s="116"/>
      <c r="E24" s="116"/>
      <c r="F24" s="116"/>
      <c r="G24" s="116"/>
      <c r="H24" s="116"/>
      <c r="I24" s="116"/>
      <c r="J24" s="116"/>
      <c r="K24" s="116"/>
      <c r="L24" s="116"/>
      <c r="O24" s="31"/>
      <c r="P24" s="70" t="s">
        <v>76</v>
      </c>
      <c r="Q24" s="15"/>
      <c r="R24" s="15"/>
      <c r="S24" s="15"/>
      <c r="T24" s="15"/>
      <c r="U24" s="15"/>
      <c r="V24" s="32"/>
    </row>
    <row r="25" spans="2:22" x14ac:dyDescent="0.35">
      <c r="B25" s="116"/>
      <c r="C25" s="116"/>
      <c r="D25" s="116"/>
      <c r="E25" s="116"/>
      <c r="F25" s="116"/>
      <c r="G25" s="116"/>
      <c r="H25" s="116"/>
      <c r="I25" s="116"/>
      <c r="J25" s="116"/>
      <c r="K25" s="116"/>
      <c r="L25" s="116"/>
      <c r="O25" s="31"/>
      <c r="P25" s="15"/>
      <c r="Q25" s="15"/>
      <c r="R25" s="15"/>
      <c r="S25" s="15"/>
      <c r="T25" s="15"/>
      <c r="U25" s="15"/>
      <c r="V25" s="32"/>
    </row>
    <row r="26" spans="2:22" x14ac:dyDescent="0.35">
      <c r="B26" s="116"/>
      <c r="C26" s="116"/>
      <c r="D26" s="116"/>
      <c r="E26" s="116"/>
      <c r="F26" s="116"/>
      <c r="G26" s="116"/>
      <c r="H26" s="116"/>
      <c r="I26" s="116"/>
      <c r="J26" s="116"/>
      <c r="K26" s="116"/>
      <c r="L26" s="116"/>
      <c r="O26" s="31"/>
      <c r="P26" s="15"/>
      <c r="Q26" s="70" t="s">
        <v>31</v>
      </c>
      <c r="R26" s="70" t="s">
        <v>62</v>
      </c>
      <c r="S26" s="180" t="s">
        <v>549</v>
      </c>
      <c r="T26" s="180"/>
      <c r="U26" s="180"/>
      <c r="V26" s="108"/>
    </row>
    <row r="27" spans="2:22" x14ac:dyDescent="0.35">
      <c r="B27" s="116"/>
      <c r="C27" s="116"/>
      <c r="D27" s="116"/>
      <c r="E27" s="116"/>
      <c r="F27" s="116"/>
      <c r="G27" s="116"/>
      <c r="H27" s="116"/>
      <c r="I27" s="116"/>
      <c r="J27" s="116"/>
      <c r="K27" s="116"/>
      <c r="L27" s="116"/>
      <c r="O27" s="31"/>
      <c r="P27" s="15"/>
      <c r="Q27" s="70"/>
      <c r="R27" s="70" t="s">
        <v>179</v>
      </c>
      <c r="S27" s="70" t="s">
        <v>180</v>
      </c>
      <c r="T27" s="180"/>
      <c r="U27" s="180"/>
      <c r="V27" s="108"/>
    </row>
    <row r="28" spans="2:22" x14ac:dyDescent="0.35">
      <c r="B28" s="116"/>
      <c r="C28" s="116"/>
      <c r="D28" s="116"/>
      <c r="E28" s="116"/>
      <c r="F28" s="116"/>
      <c r="G28" s="116"/>
      <c r="H28" s="116"/>
      <c r="I28" s="116"/>
      <c r="J28" s="116"/>
      <c r="K28" s="116"/>
      <c r="L28" s="116"/>
      <c r="O28" s="31" t="s">
        <v>730</v>
      </c>
      <c r="P28" s="74" t="s">
        <v>27</v>
      </c>
      <c r="Q28" s="72" t="s">
        <v>544</v>
      </c>
      <c r="R28" s="72">
        <v>78</v>
      </c>
      <c r="S28" s="207">
        <v>6</v>
      </c>
      <c r="T28" s="74"/>
      <c r="U28" s="74"/>
      <c r="V28" s="109"/>
    </row>
    <row r="29" spans="2:22" x14ac:dyDescent="0.35">
      <c r="B29" s="116"/>
      <c r="C29" s="116"/>
      <c r="D29" s="116"/>
      <c r="E29" s="116"/>
      <c r="F29" s="116"/>
      <c r="G29" s="116"/>
      <c r="H29" s="116"/>
      <c r="I29" s="116"/>
      <c r="J29" s="116"/>
      <c r="K29" s="116"/>
      <c r="L29" s="116"/>
      <c r="O29" s="31" t="s">
        <v>722</v>
      </c>
      <c r="P29" s="74" t="s">
        <v>27</v>
      </c>
      <c r="Q29" s="137" t="s">
        <v>545</v>
      </c>
      <c r="R29" s="72">
        <v>52</v>
      </c>
      <c r="S29" s="207">
        <v>4</v>
      </c>
      <c r="T29" s="74"/>
      <c r="U29" s="74"/>
      <c r="V29" s="109"/>
    </row>
    <row r="30" spans="2:22" x14ac:dyDescent="0.35">
      <c r="B30" s="116"/>
      <c r="C30" s="116"/>
      <c r="D30" s="116"/>
      <c r="E30" s="116"/>
      <c r="F30" s="116"/>
      <c r="G30" s="116"/>
      <c r="H30" s="116"/>
      <c r="I30" s="116"/>
      <c r="J30" s="116"/>
      <c r="K30" s="116"/>
      <c r="L30" s="116"/>
      <c r="O30" s="31" t="s">
        <v>550</v>
      </c>
      <c r="P30" s="74" t="s">
        <v>27</v>
      </c>
      <c r="Q30" s="72" t="s">
        <v>546</v>
      </c>
      <c r="R30" s="72">
        <v>65</v>
      </c>
      <c r="S30" s="207">
        <v>5</v>
      </c>
      <c r="T30" s="74"/>
      <c r="U30" s="74"/>
      <c r="V30" s="109"/>
    </row>
    <row r="31" spans="2:22" x14ac:dyDescent="0.35">
      <c r="B31" s="116"/>
      <c r="C31" s="116"/>
      <c r="D31" s="116"/>
      <c r="E31" s="116"/>
      <c r="F31" s="116"/>
      <c r="G31" s="116"/>
      <c r="H31" s="116"/>
      <c r="I31" s="116"/>
      <c r="J31" s="116"/>
      <c r="K31" s="116"/>
      <c r="L31" s="116"/>
      <c r="O31" s="31" t="s">
        <v>551</v>
      </c>
      <c r="P31" s="74" t="s">
        <v>27</v>
      </c>
      <c r="Q31" s="72" t="s">
        <v>547</v>
      </c>
      <c r="R31" s="72">
        <v>78</v>
      </c>
      <c r="S31" s="207">
        <v>6</v>
      </c>
      <c r="T31" s="74"/>
      <c r="U31" s="74"/>
      <c r="V31" s="109"/>
    </row>
    <row r="32" spans="2:22" x14ac:dyDescent="0.35">
      <c r="B32" s="116"/>
      <c r="C32" s="116"/>
      <c r="D32" s="116"/>
      <c r="E32" s="116"/>
      <c r="F32" s="116"/>
      <c r="G32" s="116"/>
      <c r="H32" s="116"/>
      <c r="I32" s="116"/>
      <c r="J32" s="116"/>
      <c r="K32" s="116"/>
      <c r="L32" s="116"/>
      <c r="O32" s="31" t="s">
        <v>552</v>
      </c>
      <c r="P32" s="74" t="s">
        <v>27</v>
      </c>
      <c r="Q32" s="72" t="s">
        <v>548</v>
      </c>
      <c r="R32" s="72">
        <v>72</v>
      </c>
      <c r="S32" s="207">
        <v>5</v>
      </c>
      <c r="T32" s="74"/>
      <c r="U32" s="74"/>
      <c r="V32" s="109"/>
    </row>
    <row r="33" spans="2:41" x14ac:dyDescent="0.35">
      <c r="B33" s="116"/>
      <c r="C33" s="116"/>
      <c r="D33" s="116"/>
      <c r="E33" s="116"/>
      <c r="F33" s="116"/>
      <c r="G33" s="116"/>
      <c r="H33" s="116"/>
      <c r="I33" s="116"/>
      <c r="J33" s="116"/>
      <c r="K33" s="116"/>
      <c r="L33" s="116"/>
      <c r="O33" s="31"/>
      <c r="P33" s="74" t="s">
        <v>27</v>
      </c>
      <c r="Q33" s="72" t="s">
        <v>29</v>
      </c>
      <c r="R33" s="72">
        <v>13</v>
      </c>
      <c r="S33" s="207">
        <v>2</v>
      </c>
      <c r="T33" s="74"/>
      <c r="U33" s="15"/>
      <c r="V33" s="109"/>
    </row>
    <row r="34" spans="2:41" x14ac:dyDescent="0.35">
      <c r="B34" s="116"/>
      <c r="C34" s="116"/>
      <c r="D34" s="116"/>
      <c r="E34" s="116"/>
      <c r="F34" s="116"/>
      <c r="G34" s="116"/>
      <c r="H34" s="116"/>
      <c r="I34" s="116"/>
      <c r="J34" s="116"/>
      <c r="K34" s="116"/>
      <c r="L34" s="116"/>
      <c r="O34" s="31"/>
      <c r="P34" s="74" t="s">
        <v>27</v>
      </c>
      <c r="Q34" s="72" t="s">
        <v>29</v>
      </c>
      <c r="R34" s="72">
        <v>13</v>
      </c>
      <c r="S34" s="207">
        <v>2</v>
      </c>
      <c r="T34" s="74"/>
      <c r="U34" s="74"/>
      <c r="V34" s="109"/>
    </row>
    <row r="35" spans="2:41" x14ac:dyDescent="0.35">
      <c r="B35" s="116"/>
      <c r="C35" s="116"/>
      <c r="D35" s="116"/>
      <c r="E35" s="116"/>
      <c r="F35" s="116"/>
      <c r="G35" s="116"/>
      <c r="H35" s="116"/>
      <c r="I35" s="116"/>
      <c r="J35" s="116"/>
      <c r="K35" s="116"/>
      <c r="L35" s="116"/>
      <c r="O35" s="31"/>
      <c r="P35" s="42"/>
      <c r="Q35" s="72"/>
      <c r="R35" s="72"/>
      <c r="S35" s="15"/>
      <c r="T35" s="42"/>
      <c r="U35" s="42"/>
      <c r="V35" s="110"/>
    </row>
    <row r="36" spans="2:41" x14ac:dyDescent="0.35">
      <c r="B36" s="116"/>
      <c r="C36" s="116"/>
      <c r="D36" s="116"/>
      <c r="E36" s="116"/>
      <c r="F36" s="116"/>
      <c r="G36" s="116"/>
      <c r="H36" s="116"/>
      <c r="I36" s="116"/>
      <c r="J36" s="116"/>
      <c r="K36" s="116"/>
      <c r="L36" s="116"/>
      <c r="O36" s="31"/>
      <c r="P36" s="78" t="s">
        <v>30</v>
      </c>
      <c r="Q36" s="76" t="s">
        <v>560</v>
      </c>
      <c r="R36" s="15"/>
      <c r="S36" s="15"/>
      <c r="T36" s="15"/>
      <c r="U36" s="15"/>
      <c r="V36" s="32"/>
    </row>
    <row r="37" spans="2:41" x14ac:dyDescent="0.35">
      <c r="B37" s="116"/>
      <c r="C37" s="116"/>
      <c r="D37" s="116"/>
      <c r="E37" s="116"/>
      <c r="F37" s="116"/>
      <c r="G37" s="116"/>
      <c r="H37" s="116"/>
      <c r="I37" s="116"/>
      <c r="J37" s="116"/>
      <c r="K37" s="116"/>
      <c r="L37" s="116"/>
      <c r="O37" s="31"/>
      <c r="P37" s="78" t="s">
        <v>30</v>
      </c>
      <c r="Q37" s="76" t="s">
        <v>561</v>
      </c>
      <c r="R37" s="76">
        <v>13</v>
      </c>
      <c r="S37" s="77">
        <v>1</v>
      </c>
      <c r="T37" s="78"/>
      <c r="U37" s="78"/>
      <c r="V37" s="111"/>
    </row>
    <row r="38" spans="2:41" x14ac:dyDescent="0.35">
      <c r="B38" s="116"/>
      <c r="C38" s="116"/>
      <c r="D38" s="116"/>
      <c r="E38" s="116"/>
      <c r="F38" s="116"/>
      <c r="G38" s="116"/>
      <c r="H38" s="116"/>
      <c r="I38" s="116"/>
      <c r="J38" s="116"/>
      <c r="K38" s="116"/>
      <c r="L38" s="116"/>
      <c r="O38" s="31"/>
      <c r="P38" s="78" t="s">
        <v>30</v>
      </c>
      <c r="Q38" s="76" t="s">
        <v>562</v>
      </c>
      <c r="R38" s="76">
        <v>13</v>
      </c>
      <c r="S38" s="77">
        <v>1</v>
      </c>
      <c r="T38" s="78"/>
      <c r="U38" s="78"/>
      <c r="V38" s="111"/>
    </row>
    <row r="39" spans="2:41" x14ac:dyDescent="0.35">
      <c r="B39" s="116"/>
      <c r="C39" s="116"/>
      <c r="D39" s="116"/>
      <c r="E39" s="116"/>
      <c r="F39" s="116"/>
      <c r="G39" s="116"/>
      <c r="H39" s="116"/>
      <c r="I39" s="116"/>
      <c r="J39" s="116"/>
      <c r="K39" s="116"/>
      <c r="L39" s="116"/>
      <c r="O39" s="31"/>
      <c r="P39" s="78" t="s">
        <v>30</v>
      </c>
      <c r="Q39" s="76" t="s">
        <v>563</v>
      </c>
      <c r="R39" s="76">
        <v>13</v>
      </c>
      <c r="S39" s="77">
        <v>1</v>
      </c>
      <c r="T39" s="78"/>
      <c r="U39" s="78"/>
      <c r="V39" s="111"/>
    </row>
    <row r="40" spans="2:41" x14ac:dyDescent="0.35">
      <c r="B40" s="116"/>
      <c r="C40" s="116"/>
      <c r="D40" s="116"/>
      <c r="E40" s="116"/>
      <c r="F40" s="116"/>
      <c r="G40" s="116"/>
      <c r="H40" s="116"/>
      <c r="I40" s="116"/>
      <c r="J40" s="116"/>
      <c r="K40" s="116"/>
      <c r="L40" s="116"/>
      <c r="O40" s="31"/>
      <c r="P40" s="78" t="s">
        <v>30</v>
      </c>
      <c r="Q40" s="76" t="s">
        <v>564</v>
      </c>
      <c r="R40" s="76">
        <v>13</v>
      </c>
      <c r="S40" s="77">
        <v>1</v>
      </c>
      <c r="T40" s="78"/>
      <c r="U40" s="78"/>
      <c r="V40" s="111"/>
    </row>
    <row r="41" spans="2:41" x14ac:dyDescent="0.35">
      <c r="B41" s="116"/>
      <c r="C41" s="116"/>
      <c r="D41" s="116"/>
      <c r="E41" s="116"/>
      <c r="F41" s="116"/>
      <c r="G41" s="116"/>
      <c r="H41" s="116"/>
      <c r="I41" s="116"/>
      <c r="J41" s="116"/>
      <c r="K41" s="116"/>
      <c r="L41" s="116"/>
      <c r="O41" s="33"/>
      <c r="P41" s="86"/>
      <c r="Q41" s="119"/>
      <c r="R41" s="87"/>
      <c r="S41" s="112"/>
      <c r="T41" s="66"/>
      <c r="U41" s="66"/>
      <c r="V41" s="34"/>
    </row>
    <row r="42" spans="2:41" x14ac:dyDescent="0.35">
      <c r="B42" s="116"/>
      <c r="C42" s="116"/>
      <c r="D42" s="116"/>
      <c r="E42" s="116"/>
      <c r="F42" s="116"/>
      <c r="G42" s="116"/>
      <c r="H42" s="116"/>
      <c r="I42" s="116"/>
      <c r="J42" s="116"/>
      <c r="K42" s="116"/>
      <c r="L42" s="116"/>
      <c r="O42" s="15"/>
      <c r="P42" s="78"/>
      <c r="Q42" s="118"/>
      <c r="R42" s="76"/>
      <c r="S42" s="77"/>
      <c r="T42" s="15"/>
      <c r="U42" s="15"/>
      <c r="V42" s="15"/>
    </row>
    <row r="43" spans="2:41" x14ac:dyDescent="0.35">
      <c r="B43" s="116"/>
      <c r="C43" s="116"/>
      <c r="D43" s="116"/>
      <c r="E43" s="116"/>
      <c r="F43" s="116"/>
      <c r="G43" s="116"/>
      <c r="H43" s="116"/>
      <c r="I43" s="116"/>
      <c r="J43" s="116"/>
      <c r="K43" s="116"/>
      <c r="L43" s="116"/>
      <c r="O43" s="15"/>
      <c r="P43" s="78"/>
      <c r="Q43" s="118"/>
      <c r="R43" s="76"/>
      <c r="S43" s="77"/>
      <c r="T43" s="15"/>
      <c r="U43" s="15"/>
      <c r="V43" s="15"/>
    </row>
    <row r="44" spans="2:41" x14ac:dyDescent="0.35">
      <c r="B44" s="116"/>
      <c r="C44" s="116"/>
      <c r="D44" s="116"/>
      <c r="E44" s="116"/>
      <c r="F44" s="116"/>
      <c r="G44" s="116"/>
      <c r="H44" s="116"/>
      <c r="I44" s="116"/>
      <c r="J44" s="116"/>
      <c r="K44" s="116"/>
      <c r="L44" s="116"/>
      <c r="N44" s="38"/>
      <c r="O44" s="60"/>
      <c r="P44" s="60"/>
      <c r="Q44" s="60"/>
      <c r="R44" s="60"/>
      <c r="S44" s="60"/>
      <c r="T44" s="60"/>
      <c r="U44" s="60"/>
      <c r="V44" s="60"/>
      <c r="W44" s="144"/>
      <c r="X44" s="60"/>
      <c r="Y44" s="60"/>
      <c r="Z44" s="60"/>
      <c r="AA44" s="60"/>
      <c r="AB44" s="60"/>
      <c r="AC44" s="60"/>
      <c r="AD44" s="60"/>
      <c r="AE44" s="60"/>
      <c r="AF44" s="60"/>
      <c r="AG44" s="60"/>
      <c r="AH44" s="145"/>
      <c r="AI44" s="60"/>
      <c r="AJ44" s="60"/>
      <c r="AK44" s="60"/>
      <c r="AL44" s="145"/>
      <c r="AM44" s="60"/>
      <c r="AN44" s="60"/>
      <c r="AO44" s="39"/>
    </row>
    <row r="45" spans="2:41" x14ac:dyDescent="0.35">
      <c r="B45" s="116"/>
      <c r="C45" s="116"/>
      <c r="D45" s="116"/>
      <c r="E45" s="116"/>
      <c r="F45" s="116"/>
      <c r="G45" s="116"/>
      <c r="H45" s="116"/>
      <c r="I45" s="116"/>
      <c r="J45" s="116"/>
      <c r="K45" s="116"/>
      <c r="L45" s="116"/>
      <c r="N45" s="31"/>
      <c r="O45" s="70" t="s">
        <v>544</v>
      </c>
      <c r="P45" s="15"/>
      <c r="Q45" s="148" t="s">
        <v>331</v>
      </c>
      <c r="R45" s="70">
        <v>78</v>
      </c>
      <c r="S45" s="70" t="s">
        <v>62</v>
      </c>
      <c r="T45" s="15"/>
      <c r="U45" s="15"/>
      <c r="V45" s="15"/>
      <c r="W45" s="43"/>
      <c r="X45" s="15"/>
      <c r="Y45" s="15"/>
      <c r="Z45" s="15"/>
      <c r="AA45" s="15"/>
      <c r="AB45" s="15"/>
      <c r="AC45" s="15"/>
      <c r="AD45" s="15"/>
      <c r="AE45" s="15"/>
      <c r="AF45" s="15"/>
      <c r="AG45" s="15"/>
      <c r="AH45" s="42"/>
      <c r="AI45" s="15"/>
      <c r="AJ45" s="15"/>
      <c r="AK45" s="15"/>
      <c r="AL45" s="42"/>
      <c r="AM45" s="15"/>
      <c r="AN45" s="15"/>
      <c r="AO45" s="32"/>
    </row>
    <row r="46" spans="2:41" x14ac:dyDescent="0.35">
      <c r="B46" s="116"/>
      <c r="C46" s="116"/>
      <c r="D46" s="116"/>
      <c r="E46" s="116"/>
      <c r="F46" s="116"/>
      <c r="G46" s="116"/>
      <c r="H46" s="116"/>
      <c r="I46" s="116"/>
      <c r="J46" s="116"/>
      <c r="K46" s="116"/>
      <c r="L46" s="116"/>
      <c r="N46" s="31"/>
      <c r="O46" s="268" t="s">
        <v>724</v>
      </c>
      <c r="P46" s="15"/>
      <c r="Q46" s="15"/>
      <c r="R46" s="15"/>
      <c r="S46" s="15"/>
      <c r="T46" s="15"/>
      <c r="U46" s="15"/>
      <c r="V46" s="15"/>
      <c r="W46" s="149" t="s">
        <v>325</v>
      </c>
      <c r="X46" s="150"/>
      <c r="Y46" s="150"/>
      <c r="Z46" s="150"/>
      <c r="AA46" s="150"/>
      <c r="AB46" s="151"/>
      <c r="AC46" s="15"/>
      <c r="AD46" s="15"/>
      <c r="AE46" s="15"/>
      <c r="AF46" s="149" t="s">
        <v>332</v>
      </c>
      <c r="AG46" s="160"/>
      <c r="AH46" s="161"/>
      <c r="AI46" s="150"/>
      <c r="AJ46" s="150"/>
      <c r="AK46" s="150"/>
      <c r="AL46" s="162"/>
      <c r="AM46" s="150"/>
      <c r="AN46" s="151"/>
      <c r="AO46" s="32"/>
    </row>
    <row r="47" spans="2:41" x14ac:dyDescent="0.35">
      <c r="B47" s="116"/>
      <c r="C47" s="116"/>
      <c r="D47" s="116"/>
      <c r="E47" s="116"/>
      <c r="F47" s="116"/>
      <c r="G47" s="116"/>
      <c r="H47" s="116"/>
      <c r="I47" s="116"/>
      <c r="J47" s="116"/>
      <c r="K47" s="116"/>
      <c r="L47" s="116"/>
      <c r="N47" s="31"/>
      <c r="O47" s="15" t="s">
        <v>323</v>
      </c>
      <c r="P47" s="15"/>
      <c r="Q47" s="15" t="s">
        <v>324</v>
      </c>
      <c r="R47" s="15"/>
      <c r="S47" s="15"/>
      <c r="T47" s="15"/>
      <c r="U47" s="15"/>
      <c r="V47" s="15"/>
      <c r="W47" s="152" t="s">
        <v>326</v>
      </c>
      <c r="X47" s="15">
        <v>4</v>
      </c>
      <c r="Y47" s="15" t="s">
        <v>327</v>
      </c>
      <c r="Z47" s="15">
        <v>13</v>
      </c>
      <c r="AA47" s="15" t="s">
        <v>329</v>
      </c>
      <c r="AB47" s="153">
        <f>X47*Z47</f>
        <v>52</v>
      </c>
      <c r="AC47" s="15"/>
      <c r="AD47" s="15"/>
      <c r="AE47" s="15"/>
      <c r="AF47" s="152" t="s">
        <v>326</v>
      </c>
      <c r="AG47" s="15">
        <v>4</v>
      </c>
      <c r="AH47" s="42" t="s">
        <v>327</v>
      </c>
      <c r="AI47" s="15">
        <v>13</v>
      </c>
      <c r="AJ47" s="15" t="s">
        <v>334</v>
      </c>
      <c r="AK47" s="142" t="s">
        <v>333</v>
      </c>
      <c r="AL47" s="42">
        <v>1</v>
      </c>
      <c r="AM47" s="47" t="s">
        <v>335</v>
      </c>
      <c r="AN47" s="153">
        <f>AG47*AI47*AL47</f>
        <v>52</v>
      </c>
      <c r="AO47" s="32"/>
    </row>
    <row r="48" spans="2:41" x14ac:dyDescent="0.35">
      <c r="B48" s="116"/>
      <c r="C48" s="116"/>
      <c r="D48" s="116"/>
      <c r="E48" s="116"/>
      <c r="F48" s="116"/>
      <c r="G48" s="116"/>
      <c r="H48" s="116"/>
      <c r="I48" s="116"/>
      <c r="J48" s="116"/>
      <c r="K48" s="116"/>
      <c r="L48" s="116"/>
      <c r="N48" s="31"/>
      <c r="O48" s="15"/>
      <c r="P48" s="15"/>
      <c r="Q48" s="15"/>
      <c r="R48" s="15"/>
      <c r="S48" s="15"/>
      <c r="T48" s="15"/>
      <c r="U48" s="15"/>
      <c r="V48" s="15"/>
      <c r="W48" s="152" t="s">
        <v>330</v>
      </c>
      <c r="X48" s="15">
        <v>2</v>
      </c>
      <c r="Y48" s="15" t="s">
        <v>327</v>
      </c>
      <c r="Z48" s="15">
        <v>13</v>
      </c>
      <c r="AA48" s="15" t="s">
        <v>329</v>
      </c>
      <c r="AB48" s="153">
        <f>X48*Z48</f>
        <v>26</v>
      </c>
      <c r="AC48" s="15"/>
      <c r="AD48" s="15"/>
      <c r="AE48" s="15"/>
      <c r="AF48" s="152" t="s">
        <v>330</v>
      </c>
      <c r="AG48" s="15">
        <v>2</v>
      </c>
      <c r="AH48" s="42" t="s">
        <v>327</v>
      </c>
      <c r="AI48" s="15">
        <v>13</v>
      </c>
      <c r="AJ48" s="15" t="s">
        <v>328</v>
      </c>
      <c r="AK48" s="142" t="s">
        <v>333</v>
      </c>
      <c r="AL48" s="42">
        <v>2</v>
      </c>
      <c r="AM48" s="47" t="s">
        <v>335</v>
      </c>
      <c r="AN48" s="153">
        <f>AG48*AI48*AL48</f>
        <v>52</v>
      </c>
      <c r="AO48" s="32"/>
    </row>
    <row r="49" spans="2:43" x14ac:dyDescent="0.35">
      <c r="B49" s="116"/>
      <c r="C49" s="116"/>
      <c r="D49" s="116"/>
      <c r="E49" s="116"/>
      <c r="F49" s="116"/>
      <c r="G49" s="116"/>
      <c r="H49" s="116"/>
      <c r="I49" s="116"/>
      <c r="J49" s="116"/>
      <c r="K49" s="116"/>
      <c r="L49" s="116"/>
      <c r="N49" s="31"/>
      <c r="O49" s="15" t="s">
        <v>321</v>
      </c>
      <c r="P49" s="15"/>
      <c r="Q49" s="15" t="s">
        <v>597</v>
      </c>
      <c r="R49" s="15"/>
      <c r="S49" s="15"/>
      <c r="T49" s="15"/>
      <c r="U49" s="15"/>
      <c r="V49" s="15"/>
      <c r="W49" s="154" t="s">
        <v>336</v>
      </c>
      <c r="X49" s="15"/>
      <c r="Y49" s="15" t="s">
        <v>327</v>
      </c>
      <c r="Z49" s="15"/>
      <c r="AA49" s="15" t="s">
        <v>329</v>
      </c>
      <c r="AB49" s="153">
        <f>X49*Z49</f>
        <v>0</v>
      </c>
      <c r="AC49" s="15"/>
      <c r="AD49" s="15"/>
      <c r="AE49" s="15"/>
      <c r="AF49" s="154" t="s">
        <v>336</v>
      </c>
      <c r="AG49" s="15">
        <v>0</v>
      </c>
      <c r="AH49" s="42" t="s">
        <v>327</v>
      </c>
      <c r="AI49" s="15">
        <v>0</v>
      </c>
      <c r="AJ49" s="15" t="s">
        <v>328</v>
      </c>
      <c r="AK49" s="142" t="s">
        <v>333</v>
      </c>
      <c r="AL49" s="42">
        <v>0</v>
      </c>
      <c r="AM49" s="47" t="s">
        <v>335</v>
      </c>
      <c r="AN49" s="153">
        <f>AG49*AI49*AL49</f>
        <v>0</v>
      </c>
      <c r="AO49" s="32"/>
      <c r="AQ49" s="40"/>
    </row>
    <row r="50" spans="2:43" x14ac:dyDescent="0.35">
      <c r="B50" s="116"/>
      <c r="C50" s="116"/>
      <c r="D50" s="116"/>
      <c r="E50" s="116"/>
      <c r="F50" s="116"/>
      <c r="G50" s="116"/>
      <c r="H50" s="116"/>
      <c r="I50" s="116"/>
      <c r="J50" s="116"/>
      <c r="K50" s="116"/>
      <c r="L50" s="116"/>
      <c r="N50" s="31"/>
      <c r="O50" s="15"/>
      <c r="P50" s="15"/>
      <c r="Q50" s="43"/>
      <c r="R50" s="15"/>
      <c r="S50" s="15"/>
      <c r="T50" s="15"/>
      <c r="U50" s="15"/>
      <c r="V50" s="15"/>
      <c r="W50" s="154"/>
      <c r="X50" s="47">
        <v>0</v>
      </c>
      <c r="Y50" s="15" t="s">
        <v>327</v>
      </c>
      <c r="Z50" s="47">
        <v>0</v>
      </c>
      <c r="AA50" s="15"/>
      <c r="AB50" s="153">
        <f>X50*Z50</f>
        <v>0</v>
      </c>
      <c r="AC50" s="15"/>
      <c r="AD50" s="15"/>
      <c r="AE50" s="15"/>
      <c r="AF50" s="154" t="s">
        <v>337</v>
      </c>
      <c r="AG50" s="15"/>
      <c r="AH50" s="42"/>
      <c r="AI50" s="15"/>
      <c r="AJ50" s="15"/>
      <c r="AK50" s="15"/>
      <c r="AL50" s="42"/>
      <c r="AM50" s="15"/>
      <c r="AN50" s="153">
        <v>0</v>
      </c>
      <c r="AO50" s="32"/>
    </row>
    <row r="51" spans="2:43" x14ac:dyDescent="0.35">
      <c r="B51" s="116"/>
      <c r="C51" s="116"/>
      <c r="D51" s="116"/>
      <c r="E51" s="116"/>
      <c r="F51" s="116"/>
      <c r="G51" s="116"/>
      <c r="H51" s="116"/>
      <c r="I51" s="116"/>
      <c r="J51" s="116"/>
      <c r="K51" s="116"/>
      <c r="L51" s="116"/>
      <c r="N51" s="31"/>
      <c r="O51" s="15"/>
      <c r="P51" s="15"/>
      <c r="Q51" s="15"/>
      <c r="R51" s="15"/>
      <c r="S51" s="15"/>
      <c r="T51" s="15"/>
      <c r="U51" s="15"/>
      <c r="V51" s="15"/>
      <c r="W51" s="155" t="s">
        <v>234</v>
      </c>
      <c r="X51" s="70"/>
      <c r="Y51" s="70"/>
      <c r="Z51" s="70"/>
      <c r="AA51" s="70"/>
      <c r="AB51" s="156">
        <f>SUM(AB47:AB50)</f>
        <v>78</v>
      </c>
      <c r="AC51" s="70"/>
      <c r="AD51" s="70"/>
      <c r="AE51" s="15"/>
      <c r="AF51" s="155" t="s">
        <v>234</v>
      </c>
      <c r="AG51" s="70"/>
      <c r="AH51" s="180"/>
      <c r="AI51" s="70"/>
      <c r="AJ51" s="70"/>
      <c r="AK51" s="70"/>
      <c r="AL51" s="180"/>
      <c r="AM51" s="70"/>
      <c r="AN51" s="156">
        <f>SUM(AN47:AN50)</f>
        <v>104</v>
      </c>
      <c r="AO51" s="32"/>
    </row>
    <row r="52" spans="2:43" x14ac:dyDescent="0.35">
      <c r="B52" s="116"/>
      <c r="C52" s="116"/>
      <c r="D52" s="116"/>
      <c r="E52" s="116"/>
      <c r="F52" s="116"/>
      <c r="G52" s="116"/>
      <c r="H52" s="116"/>
      <c r="I52" s="116"/>
      <c r="J52" s="116"/>
      <c r="K52" s="116"/>
      <c r="L52" s="116"/>
      <c r="N52" s="31"/>
      <c r="O52" s="15" t="s">
        <v>344</v>
      </c>
      <c r="P52" s="15"/>
      <c r="Q52" s="47" t="s">
        <v>481</v>
      </c>
      <c r="R52" s="15"/>
      <c r="S52" s="15"/>
      <c r="T52" s="15"/>
      <c r="U52" s="15"/>
      <c r="V52" s="15"/>
      <c r="W52" s="152"/>
      <c r="X52" s="15"/>
      <c r="Y52" s="15"/>
      <c r="Z52" s="15"/>
      <c r="AA52" s="15"/>
      <c r="AB52" s="153"/>
      <c r="AC52" s="15"/>
      <c r="AD52" s="15"/>
      <c r="AE52" s="15"/>
      <c r="AF52" s="163"/>
      <c r="AG52" s="15"/>
      <c r="AH52" s="42"/>
      <c r="AI52" s="15"/>
      <c r="AJ52" s="15"/>
      <c r="AK52" s="15"/>
      <c r="AL52" s="42"/>
      <c r="AM52" s="15"/>
      <c r="AN52" s="153"/>
      <c r="AO52" s="32"/>
    </row>
    <row r="53" spans="2:43" x14ac:dyDescent="0.35">
      <c r="B53" s="116"/>
      <c r="C53" s="116"/>
      <c r="D53" s="116"/>
      <c r="E53" s="116"/>
      <c r="F53" s="116"/>
      <c r="G53" s="116"/>
      <c r="H53" s="116"/>
      <c r="I53" s="116"/>
      <c r="J53" s="116"/>
      <c r="K53" s="116"/>
      <c r="L53" s="116"/>
      <c r="N53" s="31"/>
      <c r="O53" s="15"/>
      <c r="P53" s="15"/>
      <c r="Q53" s="15"/>
      <c r="R53" s="15"/>
      <c r="S53" s="15"/>
      <c r="T53" s="15"/>
      <c r="U53" s="15"/>
      <c r="V53" s="15"/>
      <c r="W53" s="157" t="s">
        <v>340</v>
      </c>
      <c r="X53" s="176"/>
      <c r="Y53" s="176"/>
      <c r="Z53" s="176"/>
      <c r="AA53" s="176"/>
      <c r="AB53" s="177">
        <f>R45-AB51</f>
        <v>0</v>
      </c>
      <c r="AC53" s="15"/>
      <c r="AD53" s="15"/>
      <c r="AE53" s="15"/>
      <c r="AF53" s="164" t="s">
        <v>338</v>
      </c>
      <c r="AG53" s="15"/>
      <c r="AH53" s="142">
        <v>8</v>
      </c>
      <c r="AI53" s="15"/>
      <c r="AJ53" s="15"/>
      <c r="AK53" s="15"/>
      <c r="AL53" s="42"/>
      <c r="AM53" s="15"/>
      <c r="AN53" s="153"/>
      <c r="AO53" s="32"/>
    </row>
    <row r="54" spans="2:43" x14ac:dyDescent="0.35">
      <c r="B54" s="116"/>
      <c r="C54" s="116"/>
      <c r="D54" s="116"/>
      <c r="E54" s="116"/>
      <c r="F54" s="116"/>
      <c r="G54" s="116"/>
      <c r="H54" s="116"/>
      <c r="I54" s="116"/>
      <c r="J54" s="116"/>
      <c r="K54" s="116"/>
      <c r="L54" s="116"/>
      <c r="N54" s="31"/>
      <c r="O54" s="15"/>
      <c r="P54" s="15"/>
      <c r="Q54" s="15"/>
      <c r="R54" s="15"/>
      <c r="S54" s="15"/>
      <c r="T54" s="15"/>
      <c r="U54" s="15"/>
      <c r="V54" s="15"/>
      <c r="W54" s="43"/>
      <c r="X54" s="15"/>
      <c r="Y54" s="15"/>
      <c r="Z54" s="15"/>
      <c r="AA54" s="15"/>
      <c r="AB54" s="15"/>
      <c r="AC54" s="15"/>
      <c r="AD54" s="15"/>
      <c r="AE54" s="15"/>
      <c r="AF54" s="165" t="s">
        <v>339</v>
      </c>
      <c r="AG54" s="158"/>
      <c r="AH54" s="166">
        <f>AN51/AH53</f>
        <v>13</v>
      </c>
      <c r="AI54" s="158"/>
      <c r="AJ54" s="158"/>
      <c r="AK54" s="158"/>
      <c r="AL54" s="166"/>
      <c r="AM54" s="158"/>
      <c r="AN54" s="159"/>
      <c r="AO54" s="32"/>
    </row>
    <row r="55" spans="2:43" x14ac:dyDescent="0.35">
      <c r="B55" s="116"/>
      <c r="C55" s="116"/>
      <c r="D55" s="116"/>
      <c r="E55" s="116"/>
      <c r="F55" s="116"/>
      <c r="G55" s="116"/>
      <c r="H55" s="116"/>
      <c r="I55" s="116"/>
      <c r="J55" s="116"/>
      <c r="K55" s="116"/>
      <c r="L55" s="116"/>
      <c r="N55" s="33"/>
      <c r="O55" s="66"/>
      <c r="P55" s="66"/>
      <c r="Q55" s="66"/>
      <c r="R55" s="66"/>
      <c r="S55" s="66"/>
      <c r="T55" s="66"/>
      <c r="U55" s="66"/>
      <c r="V55" s="66"/>
      <c r="W55" s="146"/>
      <c r="X55" s="66"/>
      <c r="Y55" s="66"/>
      <c r="Z55" s="66"/>
      <c r="AA55" s="66"/>
      <c r="AB55" s="66"/>
      <c r="AC55" s="66"/>
      <c r="AD55" s="66"/>
      <c r="AE55" s="66"/>
      <c r="AF55" s="66"/>
      <c r="AG55" s="66"/>
      <c r="AH55" s="147"/>
      <c r="AI55" s="66"/>
      <c r="AJ55" s="66"/>
      <c r="AK55" s="66"/>
      <c r="AL55" s="147"/>
      <c r="AM55" s="66"/>
      <c r="AN55" s="66"/>
      <c r="AO55" s="34"/>
    </row>
    <row r="56" spans="2:43" x14ac:dyDescent="0.35">
      <c r="B56" s="116"/>
      <c r="C56" s="116"/>
      <c r="D56" s="116"/>
      <c r="E56" s="116"/>
      <c r="F56" s="116"/>
      <c r="G56" s="116"/>
      <c r="H56" s="116"/>
      <c r="I56" s="116"/>
      <c r="J56" s="116"/>
      <c r="K56" s="116"/>
      <c r="L56" s="116"/>
    </row>
    <row r="57" spans="2:43" x14ac:dyDescent="0.35">
      <c r="B57" s="116"/>
      <c r="C57" s="116"/>
      <c r="D57" s="116"/>
      <c r="E57" s="116"/>
      <c r="F57" s="116"/>
      <c r="G57" s="116"/>
      <c r="H57" s="116"/>
      <c r="I57" s="116"/>
      <c r="J57" s="116"/>
      <c r="K57" s="116"/>
      <c r="L57" s="116"/>
      <c r="N57" s="38"/>
      <c r="O57" s="60"/>
      <c r="P57" s="60"/>
      <c r="Q57" s="60"/>
      <c r="R57" s="60"/>
      <c r="S57" s="60"/>
      <c r="T57" s="60"/>
      <c r="U57" s="60"/>
      <c r="V57" s="60"/>
      <c r="W57" s="144"/>
      <c r="X57" s="60"/>
      <c r="Y57" s="60"/>
      <c r="Z57" s="60"/>
      <c r="AA57" s="60"/>
      <c r="AB57" s="60"/>
      <c r="AC57" s="60"/>
      <c r="AD57" s="60"/>
      <c r="AE57" s="60"/>
      <c r="AF57" s="60"/>
      <c r="AG57" s="60"/>
      <c r="AH57" s="145"/>
      <c r="AI57" s="60"/>
      <c r="AJ57" s="60"/>
      <c r="AK57" s="60"/>
      <c r="AL57" s="145"/>
      <c r="AM57" s="60"/>
      <c r="AN57" s="60"/>
      <c r="AO57" s="39"/>
      <c r="AP57" s="15"/>
    </row>
    <row r="58" spans="2:43" x14ac:dyDescent="0.35">
      <c r="B58" s="116"/>
      <c r="C58" s="116"/>
      <c r="D58" s="116"/>
      <c r="E58" s="116"/>
      <c r="F58" s="116"/>
      <c r="G58" s="116"/>
      <c r="H58" s="116"/>
      <c r="I58" s="116"/>
      <c r="J58" s="116"/>
      <c r="K58" s="116"/>
      <c r="L58" s="116"/>
      <c r="N58" s="31"/>
      <c r="O58" s="70" t="s">
        <v>544</v>
      </c>
      <c r="P58" s="15"/>
      <c r="Q58" s="148" t="s">
        <v>331</v>
      </c>
      <c r="R58" s="70">
        <v>78</v>
      </c>
      <c r="S58" s="70" t="s">
        <v>62</v>
      </c>
      <c r="T58" s="15"/>
      <c r="U58" s="15"/>
      <c r="V58" s="15"/>
      <c r="W58" s="43"/>
      <c r="X58" s="15"/>
      <c r="Y58" s="15"/>
      <c r="Z58" s="15"/>
      <c r="AA58" s="15"/>
      <c r="AB58" s="15"/>
      <c r="AC58" s="15"/>
      <c r="AD58" s="15"/>
      <c r="AE58" s="15"/>
      <c r="AF58" s="15"/>
      <c r="AG58" s="15"/>
      <c r="AH58" s="42"/>
      <c r="AI58" s="15"/>
      <c r="AJ58" s="15"/>
      <c r="AK58" s="15"/>
      <c r="AL58" s="42"/>
      <c r="AM58" s="15"/>
      <c r="AN58" s="15"/>
      <c r="AO58" s="32"/>
      <c r="AP58" s="15"/>
    </row>
    <row r="59" spans="2:43" x14ac:dyDescent="0.35">
      <c r="B59" s="116"/>
      <c r="C59" s="116"/>
      <c r="D59" s="116"/>
      <c r="E59" s="116"/>
      <c r="F59" s="116"/>
      <c r="G59" s="116"/>
      <c r="H59" s="116"/>
      <c r="I59" s="116"/>
      <c r="J59" s="116"/>
      <c r="K59" s="116"/>
      <c r="L59" s="116"/>
      <c r="N59" s="31"/>
      <c r="O59" s="268" t="s">
        <v>725</v>
      </c>
      <c r="P59" s="15"/>
      <c r="Q59" s="15"/>
      <c r="R59" s="15"/>
      <c r="S59" s="15"/>
      <c r="T59" s="15"/>
      <c r="U59" s="15"/>
      <c r="V59" s="15"/>
      <c r="W59" s="149" t="s">
        <v>325</v>
      </c>
      <c r="X59" s="150"/>
      <c r="Y59" s="150"/>
      <c r="Z59" s="150"/>
      <c r="AA59" s="150"/>
      <c r="AB59" s="151"/>
      <c r="AC59" s="15"/>
      <c r="AD59" s="15"/>
      <c r="AE59" s="15"/>
      <c r="AF59" s="149" t="s">
        <v>332</v>
      </c>
      <c r="AG59" s="160"/>
      <c r="AH59" s="161"/>
      <c r="AI59" s="150"/>
      <c r="AJ59" s="150"/>
      <c r="AK59" s="150"/>
      <c r="AL59" s="162"/>
      <c r="AM59" s="150"/>
      <c r="AN59" s="151"/>
      <c r="AO59" s="32"/>
      <c r="AP59" s="15"/>
    </row>
    <row r="60" spans="2:43" x14ac:dyDescent="0.35">
      <c r="B60" s="116"/>
      <c r="C60" s="116"/>
      <c r="D60" s="116"/>
      <c r="E60" s="116"/>
      <c r="F60" s="116"/>
      <c r="G60" s="116"/>
      <c r="H60" s="116"/>
      <c r="I60" s="116"/>
      <c r="J60" s="116"/>
      <c r="K60" s="116"/>
      <c r="L60" s="116"/>
      <c r="N60" s="31"/>
      <c r="O60" s="15" t="s">
        <v>323</v>
      </c>
      <c r="P60" s="15"/>
      <c r="Q60" s="15" t="s">
        <v>324</v>
      </c>
      <c r="R60" s="15"/>
      <c r="S60" s="15"/>
      <c r="T60" s="15"/>
      <c r="U60" s="15"/>
      <c r="V60" s="15"/>
      <c r="W60" s="152" t="s">
        <v>326</v>
      </c>
      <c r="X60" s="15">
        <v>4</v>
      </c>
      <c r="Y60" s="15" t="s">
        <v>327</v>
      </c>
      <c r="Z60" s="15">
        <v>13</v>
      </c>
      <c r="AA60" s="15" t="s">
        <v>329</v>
      </c>
      <c r="AB60" s="153">
        <f>X60*Z60</f>
        <v>52</v>
      </c>
      <c r="AC60" s="15"/>
      <c r="AD60" s="15"/>
      <c r="AE60" s="15"/>
      <c r="AF60" s="152" t="s">
        <v>326</v>
      </c>
      <c r="AG60" s="15">
        <v>4</v>
      </c>
      <c r="AH60" s="42" t="s">
        <v>327</v>
      </c>
      <c r="AI60" s="15">
        <v>13</v>
      </c>
      <c r="AJ60" s="15" t="s">
        <v>334</v>
      </c>
      <c r="AK60" s="142" t="s">
        <v>333</v>
      </c>
      <c r="AL60" s="42">
        <v>1</v>
      </c>
      <c r="AM60" s="47" t="s">
        <v>335</v>
      </c>
      <c r="AN60" s="153">
        <f>AG60*AI60*AL60</f>
        <v>52</v>
      </c>
      <c r="AO60" s="32"/>
      <c r="AP60" s="15"/>
    </row>
    <row r="61" spans="2:43" x14ac:dyDescent="0.35">
      <c r="B61" s="116"/>
      <c r="C61" s="116"/>
      <c r="D61" s="116"/>
      <c r="E61" s="116"/>
      <c r="F61" s="116"/>
      <c r="G61" s="116"/>
      <c r="H61" s="116"/>
      <c r="I61" s="116"/>
      <c r="J61" s="116"/>
      <c r="K61" s="116"/>
      <c r="L61" s="116"/>
      <c r="N61" s="31"/>
      <c r="O61" s="15"/>
      <c r="P61" s="15"/>
      <c r="Q61" s="15"/>
      <c r="R61" s="15"/>
      <c r="S61" s="15"/>
      <c r="T61" s="15"/>
      <c r="U61" s="15"/>
      <c r="V61" s="15"/>
      <c r="W61" s="152" t="s">
        <v>330</v>
      </c>
      <c r="X61" s="15">
        <v>2</v>
      </c>
      <c r="Y61" s="15" t="s">
        <v>327</v>
      </c>
      <c r="Z61" s="15">
        <v>13</v>
      </c>
      <c r="AA61" s="15" t="s">
        <v>329</v>
      </c>
      <c r="AB61" s="153">
        <f>X61*Z61</f>
        <v>26</v>
      </c>
      <c r="AC61" s="15"/>
      <c r="AD61" s="15"/>
      <c r="AE61" s="15"/>
      <c r="AF61" s="152" t="s">
        <v>330</v>
      </c>
      <c r="AG61" s="15">
        <v>2</v>
      </c>
      <c r="AH61" s="42" t="s">
        <v>327</v>
      </c>
      <c r="AI61" s="15">
        <v>13</v>
      </c>
      <c r="AJ61" s="15" t="s">
        <v>328</v>
      </c>
      <c r="AK61" s="142" t="s">
        <v>333</v>
      </c>
      <c r="AL61" s="42">
        <v>2</v>
      </c>
      <c r="AM61" s="47" t="s">
        <v>335</v>
      </c>
      <c r="AN61" s="153">
        <f>AG61*AI61*AL61</f>
        <v>52</v>
      </c>
      <c r="AO61" s="32"/>
      <c r="AP61" s="15"/>
    </row>
    <row r="62" spans="2:43" x14ac:dyDescent="0.35">
      <c r="B62" s="116"/>
      <c r="C62" s="116"/>
      <c r="D62" s="116"/>
      <c r="E62" s="116"/>
      <c r="F62" s="116"/>
      <c r="G62" s="116"/>
      <c r="H62" s="116"/>
      <c r="I62" s="116"/>
      <c r="J62" s="116"/>
      <c r="K62" s="116"/>
      <c r="L62" s="116"/>
      <c r="N62" s="31"/>
      <c r="O62" s="15" t="s">
        <v>321</v>
      </c>
      <c r="P62" s="15"/>
      <c r="Q62" s="15" t="s">
        <v>597</v>
      </c>
      <c r="R62" s="15"/>
      <c r="S62" s="15"/>
      <c r="T62" s="15"/>
      <c r="U62" s="15"/>
      <c r="V62" s="15"/>
      <c r="W62" s="154" t="s">
        <v>336</v>
      </c>
      <c r="X62" s="15"/>
      <c r="Y62" s="15" t="s">
        <v>327</v>
      </c>
      <c r="Z62" s="15"/>
      <c r="AA62" s="15" t="s">
        <v>329</v>
      </c>
      <c r="AB62" s="153">
        <f>X62*Z62</f>
        <v>0</v>
      </c>
      <c r="AC62" s="15"/>
      <c r="AD62" s="15"/>
      <c r="AE62" s="15"/>
      <c r="AF62" s="154" t="s">
        <v>336</v>
      </c>
      <c r="AG62" s="15">
        <v>0</v>
      </c>
      <c r="AH62" s="42" t="s">
        <v>327</v>
      </c>
      <c r="AI62" s="15">
        <v>0</v>
      </c>
      <c r="AJ62" s="15" t="s">
        <v>328</v>
      </c>
      <c r="AK62" s="142" t="s">
        <v>333</v>
      </c>
      <c r="AL62" s="42">
        <v>0</v>
      </c>
      <c r="AM62" s="47" t="s">
        <v>335</v>
      </c>
      <c r="AN62" s="153">
        <f>AG62*AI62*AL62</f>
        <v>0</v>
      </c>
      <c r="AO62" s="32"/>
      <c r="AP62" s="15"/>
    </row>
    <row r="63" spans="2:43" x14ac:dyDescent="0.35">
      <c r="B63" s="116"/>
      <c r="C63" s="116"/>
      <c r="D63" s="116"/>
      <c r="E63" s="116"/>
      <c r="F63" s="116"/>
      <c r="G63" s="116"/>
      <c r="H63" s="116"/>
      <c r="I63" s="116"/>
      <c r="J63" s="116"/>
      <c r="K63" s="116"/>
      <c r="L63" s="116"/>
      <c r="N63" s="31"/>
      <c r="O63" s="15"/>
      <c r="P63" s="15"/>
      <c r="Q63" s="43"/>
      <c r="R63" s="15"/>
      <c r="S63" s="15"/>
      <c r="T63" s="15"/>
      <c r="U63" s="15"/>
      <c r="V63" s="15"/>
      <c r="W63" s="154"/>
      <c r="X63" s="47">
        <v>0</v>
      </c>
      <c r="Y63" s="15" t="s">
        <v>327</v>
      </c>
      <c r="Z63" s="47">
        <v>0</v>
      </c>
      <c r="AA63" s="15"/>
      <c r="AB63" s="153">
        <f>X63*Z63</f>
        <v>0</v>
      </c>
      <c r="AC63" s="15"/>
      <c r="AD63" s="15"/>
      <c r="AE63" s="15"/>
      <c r="AF63" s="154" t="s">
        <v>337</v>
      </c>
      <c r="AG63" s="15"/>
      <c r="AH63" s="42"/>
      <c r="AI63" s="15"/>
      <c r="AJ63" s="15"/>
      <c r="AK63" s="15"/>
      <c r="AL63" s="42"/>
      <c r="AM63" s="15"/>
      <c r="AN63" s="153">
        <v>0</v>
      </c>
      <c r="AO63" s="32"/>
      <c r="AP63" s="15"/>
    </row>
    <row r="64" spans="2:43" x14ac:dyDescent="0.35">
      <c r="B64" s="116"/>
      <c r="C64" s="116"/>
      <c r="D64" s="116"/>
      <c r="E64" s="116"/>
      <c r="F64" s="116"/>
      <c r="G64" s="116"/>
      <c r="H64" s="116"/>
      <c r="I64" s="116"/>
      <c r="J64" s="116"/>
      <c r="K64" s="116"/>
      <c r="L64" s="116"/>
      <c r="N64" s="31"/>
      <c r="O64" s="15"/>
      <c r="P64" s="15"/>
      <c r="Q64" s="15"/>
      <c r="R64" s="15"/>
      <c r="S64" s="15"/>
      <c r="T64" s="15"/>
      <c r="U64" s="15"/>
      <c r="V64" s="15"/>
      <c r="W64" s="155" t="s">
        <v>234</v>
      </c>
      <c r="X64" s="70"/>
      <c r="Y64" s="70"/>
      <c r="Z64" s="70"/>
      <c r="AA64" s="70"/>
      <c r="AB64" s="156">
        <f>SUM(AB60:AB63)</f>
        <v>78</v>
      </c>
      <c r="AC64" s="70"/>
      <c r="AD64" s="70"/>
      <c r="AE64" s="15"/>
      <c r="AF64" s="155" t="s">
        <v>234</v>
      </c>
      <c r="AG64" s="70"/>
      <c r="AH64" s="259"/>
      <c r="AI64" s="70"/>
      <c r="AJ64" s="70"/>
      <c r="AK64" s="70"/>
      <c r="AL64" s="259"/>
      <c r="AM64" s="70"/>
      <c r="AN64" s="156">
        <f>SUM(AN60:AN63)</f>
        <v>104</v>
      </c>
      <c r="AO64" s="32"/>
      <c r="AP64" s="15"/>
    </row>
    <row r="65" spans="2:42" x14ac:dyDescent="0.35">
      <c r="B65" s="116"/>
      <c r="C65" s="116"/>
      <c r="D65" s="116"/>
      <c r="E65" s="116"/>
      <c r="F65" s="116"/>
      <c r="G65" s="116"/>
      <c r="H65" s="116"/>
      <c r="I65" s="116"/>
      <c r="J65" s="116"/>
      <c r="K65" s="116"/>
      <c r="L65" s="116"/>
      <c r="N65" s="31"/>
      <c r="O65" s="15" t="s">
        <v>344</v>
      </c>
      <c r="P65" s="15"/>
      <c r="Q65" s="47" t="s">
        <v>481</v>
      </c>
      <c r="R65" s="15"/>
      <c r="S65" s="15"/>
      <c r="T65" s="15"/>
      <c r="U65" s="15"/>
      <c r="V65" s="15"/>
      <c r="W65" s="152"/>
      <c r="X65" s="15"/>
      <c r="Y65" s="15"/>
      <c r="Z65" s="15"/>
      <c r="AA65" s="15"/>
      <c r="AB65" s="153"/>
      <c r="AC65" s="15"/>
      <c r="AD65" s="15"/>
      <c r="AE65" s="15"/>
      <c r="AF65" s="163"/>
      <c r="AG65" s="15"/>
      <c r="AH65" s="42"/>
      <c r="AI65" s="15"/>
      <c r="AJ65" s="15"/>
      <c r="AK65" s="15"/>
      <c r="AL65" s="42"/>
      <c r="AM65" s="15"/>
      <c r="AN65" s="153"/>
      <c r="AO65" s="32"/>
      <c r="AP65" s="15"/>
    </row>
    <row r="66" spans="2:42" x14ac:dyDescent="0.35">
      <c r="B66" s="116"/>
      <c r="C66" s="116"/>
      <c r="D66" s="116"/>
      <c r="E66" s="116"/>
      <c r="F66" s="116"/>
      <c r="G66" s="116"/>
      <c r="H66" s="116"/>
      <c r="I66" s="116"/>
      <c r="J66" s="116"/>
      <c r="K66" s="116"/>
      <c r="L66" s="116"/>
      <c r="N66" s="31"/>
      <c r="O66" s="15"/>
      <c r="P66" s="15"/>
      <c r="Q66" s="15"/>
      <c r="R66" s="15"/>
      <c r="S66" s="15"/>
      <c r="T66" s="15"/>
      <c r="U66" s="15"/>
      <c r="V66" s="15"/>
      <c r="W66" s="157" t="s">
        <v>340</v>
      </c>
      <c r="X66" s="176"/>
      <c r="Y66" s="176"/>
      <c r="Z66" s="176"/>
      <c r="AA66" s="176"/>
      <c r="AB66" s="177">
        <f>R58-AB64</f>
        <v>0</v>
      </c>
      <c r="AC66" s="15"/>
      <c r="AD66" s="15"/>
      <c r="AE66" s="15"/>
      <c r="AF66" s="164" t="s">
        <v>338</v>
      </c>
      <c r="AG66" s="15"/>
      <c r="AH66" s="142">
        <v>4</v>
      </c>
      <c r="AI66" s="15"/>
      <c r="AJ66" s="15"/>
      <c r="AK66" s="15"/>
      <c r="AL66" s="42"/>
      <c r="AM66" s="15"/>
      <c r="AN66" s="153"/>
      <c r="AO66" s="32"/>
      <c r="AP66" s="15"/>
    </row>
    <row r="67" spans="2:42" x14ac:dyDescent="0.35">
      <c r="B67" s="116"/>
      <c r="C67" s="116"/>
      <c r="D67" s="116"/>
      <c r="E67" s="116"/>
      <c r="F67" s="116"/>
      <c r="G67" s="116"/>
      <c r="H67" s="116"/>
      <c r="I67" s="116"/>
      <c r="J67" s="116"/>
      <c r="K67" s="116"/>
      <c r="L67" s="116"/>
      <c r="N67" s="31"/>
      <c r="O67" s="15"/>
      <c r="P67" s="15"/>
      <c r="Q67" s="15"/>
      <c r="R67" s="15"/>
      <c r="S67" s="15"/>
      <c r="T67" s="15"/>
      <c r="U67" s="15"/>
      <c r="V67" s="15"/>
      <c r="W67" s="43"/>
      <c r="X67" s="15"/>
      <c r="Y67" s="15"/>
      <c r="Z67" s="15"/>
      <c r="AA67" s="15"/>
      <c r="AB67" s="15"/>
      <c r="AC67" s="15"/>
      <c r="AD67" s="15"/>
      <c r="AE67" s="15"/>
      <c r="AF67" s="165" t="s">
        <v>339</v>
      </c>
      <c r="AG67" s="158"/>
      <c r="AH67" s="166">
        <f>AN64/AH66</f>
        <v>26</v>
      </c>
      <c r="AI67" s="158"/>
      <c r="AJ67" s="158"/>
      <c r="AK67" s="158"/>
      <c r="AL67" s="166"/>
      <c r="AM67" s="158"/>
      <c r="AN67" s="159"/>
      <c r="AO67" s="32"/>
      <c r="AP67" s="15"/>
    </row>
    <row r="68" spans="2:42" x14ac:dyDescent="0.35">
      <c r="B68" s="116"/>
      <c r="C68" s="116"/>
      <c r="D68" s="116"/>
      <c r="E68" s="116"/>
      <c r="F68" s="116"/>
      <c r="G68" s="116"/>
      <c r="H68" s="116"/>
      <c r="I68" s="116"/>
      <c r="J68" s="116"/>
      <c r="K68" s="116"/>
      <c r="L68" s="116"/>
      <c r="N68" s="33"/>
      <c r="O68" s="66"/>
      <c r="P68" s="66"/>
      <c r="Q68" s="66"/>
      <c r="R68" s="66"/>
      <c r="S68" s="66"/>
      <c r="T68" s="66"/>
      <c r="U68" s="66"/>
      <c r="V68" s="66"/>
      <c r="W68" s="146"/>
      <c r="X68" s="66"/>
      <c r="Y68" s="66"/>
      <c r="Z68" s="66"/>
      <c r="AA68" s="66"/>
      <c r="AB68" s="66"/>
      <c r="AC68" s="66"/>
      <c r="AD68" s="66"/>
      <c r="AE68" s="66"/>
      <c r="AF68" s="66"/>
      <c r="AG68" s="66"/>
      <c r="AH68" s="147"/>
      <c r="AI68" s="66"/>
      <c r="AJ68" s="66"/>
      <c r="AK68" s="66"/>
      <c r="AL68" s="147"/>
      <c r="AM68" s="66"/>
      <c r="AN68" s="66"/>
      <c r="AO68" s="34"/>
    </row>
    <row r="69" spans="2:42" x14ac:dyDescent="0.35">
      <c r="B69" s="116"/>
      <c r="C69" s="116"/>
      <c r="D69" s="116"/>
      <c r="E69" s="116"/>
      <c r="F69" s="116"/>
      <c r="G69" s="116"/>
      <c r="H69" s="116"/>
      <c r="I69" s="116"/>
      <c r="J69" s="116"/>
      <c r="K69" s="116"/>
      <c r="L69" s="116"/>
    </row>
    <row r="70" spans="2:42" x14ac:dyDescent="0.35">
      <c r="B70" s="116"/>
      <c r="C70" s="116"/>
      <c r="D70" s="116"/>
      <c r="E70" s="116"/>
      <c r="F70" s="116"/>
      <c r="G70" s="116"/>
      <c r="H70" s="116"/>
      <c r="I70" s="116"/>
      <c r="J70" s="116"/>
      <c r="K70" s="116"/>
      <c r="L70" s="116"/>
      <c r="N70" s="38"/>
      <c r="O70" s="60"/>
      <c r="P70" s="60"/>
      <c r="Q70" s="60"/>
      <c r="R70" s="60"/>
      <c r="S70" s="60"/>
      <c r="T70" s="60"/>
      <c r="U70" s="60"/>
      <c r="V70" s="60"/>
      <c r="W70" s="144"/>
      <c r="X70" s="60"/>
      <c r="Y70" s="60"/>
      <c r="Z70" s="60"/>
      <c r="AA70" s="60"/>
      <c r="AB70" s="60"/>
      <c r="AC70" s="60"/>
      <c r="AD70" s="60"/>
      <c r="AE70" s="60"/>
      <c r="AF70" s="60"/>
      <c r="AG70" s="60"/>
      <c r="AH70" s="145"/>
      <c r="AI70" s="60"/>
      <c r="AJ70" s="60"/>
      <c r="AK70" s="60"/>
      <c r="AL70" s="145"/>
      <c r="AM70" s="60"/>
      <c r="AN70" s="60"/>
      <c r="AO70" s="39"/>
    </row>
    <row r="71" spans="2:42" x14ac:dyDescent="0.35">
      <c r="B71" s="116"/>
      <c r="C71" s="116"/>
      <c r="D71" s="116"/>
      <c r="E71" s="116"/>
      <c r="F71" s="116"/>
      <c r="G71" s="116"/>
      <c r="H71" s="116"/>
      <c r="I71" s="116"/>
      <c r="J71" s="116"/>
      <c r="K71" s="116"/>
      <c r="L71" s="116"/>
      <c r="N71" s="31"/>
      <c r="O71" s="70" t="s">
        <v>545</v>
      </c>
      <c r="P71" s="15"/>
      <c r="Q71" s="148" t="s">
        <v>331</v>
      </c>
      <c r="R71" s="70">
        <v>52</v>
      </c>
      <c r="S71" s="70" t="s">
        <v>62</v>
      </c>
      <c r="T71" s="15"/>
      <c r="U71" s="15"/>
      <c r="V71" s="15"/>
      <c r="W71" s="43"/>
      <c r="X71" s="15"/>
      <c r="Y71" s="15"/>
      <c r="Z71" s="15"/>
      <c r="AA71" s="15"/>
      <c r="AB71" s="15"/>
      <c r="AC71" s="15"/>
      <c r="AD71" s="15"/>
      <c r="AE71" s="15"/>
      <c r="AF71" s="15"/>
      <c r="AG71" s="15"/>
      <c r="AH71" s="42"/>
      <c r="AI71" s="15"/>
      <c r="AJ71" s="15"/>
      <c r="AK71" s="15"/>
      <c r="AL71" s="42"/>
      <c r="AM71" s="15"/>
      <c r="AN71" s="15"/>
      <c r="AO71" s="32"/>
    </row>
    <row r="72" spans="2:42" x14ac:dyDescent="0.35">
      <c r="B72" s="116"/>
      <c r="C72" s="116"/>
      <c r="D72" s="116"/>
      <c r="E72" s="116"/>
      <c r="F72" s="116"/>
      <c r="G72" s="116"/>
      <c r="H72" s="116"/>
      <c r="I72" s="116"/>
      <c r="J72" s="116"/>
      <c r="K72" s="116"/>
      <c r="L72" s="116"/>
      <c r="N72" s="31"/>
      <c r="O72" s="15"/>
      <c r="P72" s="15"/>
      <c r="Q72" s="15"/>
      <c r="R72" s="15"/>
      <c r="S72" s="15"/>
      <c r="T72" s="15"/>
      <c r="U72" s="15"/>
      <c r="V72" s="15"/>
      <c r="W72" s="149" t="s">
        <v>325</v>
      </c>
      <c r="X72" s="150"/>
      <c r="Y72" s="150"/>
      <c r="Z72" s="150"/>
      <c r="AA72" s="150"/>
      <c r="AB72" s="151"/>
      <c r="AC72" s="15"/>
      <c r="AD72" s="15"/>
      <c r="AE72" s="15"/>
      <c r="AF72" s="149" t="s">
        <v>332</v>
      </c>
      <c r="AG72" s="160"/>
      <c r="AH72" s="161"/>
      <c r="AI72" s="150"/>
      <c r="AJ72" s="150"/>
      <c r="AK72" s="150"/>
      <c r="AL72" s="162"/>
      <c r="AM72" s="150"/>
      <c r="AN72" s="151"/>
      <c r="AO72" s="32"/>
    </row>
    <row r="73" spans="2:42" x14ac:dyDescent="0.35">
      <c r="B73" s="116"/>
      <c r="C73" s="116"/>
      <c r="D73" s="116"/>
      <c r="E73" s="116"/>
      <c r="F73" s="116"/>
      <c r="G73" s="116"/>
      <c r="H73" s="116"/>
      <c r="I73" s="116"/>
      <c r="J73" s="116"/>
      <c r="K73" s="116"/>
      <c r="L73" s="116"/>
      <c r="N73" s="31"/>
      <c r="O73" s="15" t="s">
        <v>323</v>
      </c>
      <c r="P73" s="15"/>
      <c r="Q73" s="15" t="s">
        <v>324</v>
      </c>
      <c r="R73" s="15"/>
      <c r="S73" s="15"/>
      <c r="T73" s="15"/>
      <c r="U73" s="15"/>
      <c r="V73" s="15"/>
      <c r="W73" s="152" t="s">
        <v>326</v>
      </c>
      <c r="X73" s="15">
        <v>4</v>
      </c>
      <c r="Y73" s="15" t="s">
        <v>327</v>
      </c>
      <c r="Z73" s="15">
        <v>13</v>
      </c>
      <c r="AA73" s="15" t="s">
        <v>329</v>
      </c>
      <c r="AB73" s="153">
        <f>X73*Z73</f>
        <v>52</v>
      </c>
      <c r="AC73" s="15"/>
      <c r="AD73" s="15"/>
      <c r="AE73" s="15"/>
      <c r="AF73" s="152" t="s">
        <v>326</v>
      </c>
      <c r="AG73" s="15">
        <v>4</v>
      </c>
      <c r="AH73" s="42" t="s">
        <v>327</v>
      </c>
      <c r="AI73" s="15">
        <v>13</v>
      </c>
      <c r="AJ73" s="15" t="s">
        <v>334</v>
      </c>
      <c r="AK73" s="142" t="s">
        <v>333</v>
      </c>
      <c r="AL73" s="42">
        <v>1</v>
      </c>
      <c r="AM73" s="47" t="s">
        <v>335</v>
      </c>
      <c r="AN73" s="153">
        <f>AG73*AI73*AL73</f>
        <v>52</v>
      </c>
      <c r="AO73" s="32"/>
    </row>
    <row r="74" spans="2:42" x14ac:dyDescent="0.35">
      <c r="B74" s="116"/>
      <c r="C74" s="116"/>
      <c r="D74" s="116"/>
      <c r="E74" s="116"/>
      <c r="F74" s="116"/>
      <c r="G74" s="116"/>
      <c r="H74" s="116"/>
      <c r="I74" s="116"/>
      <c r="J74" s="116"/>
      <c r="K74" s="116"/>
      <c r="L74" s="116"/>
      <c r="N74" s="31"/>
      <c r="O74" s="15"/>
      <c r="P74" s="15"/>
      <c r="Q74" s="15"/>
      <c r="R74" s="15"/>
      <c r="S74" s="15"/>
      <c r="T74" s="15"/>
      <c r="U74" s="15"/>
      <c r="V74" s="15"/>
      <c r="W74" s="152" t="s">
        <v>330</v>
      </c>
      <c r="X74" s="15"/>
      <c r="Y74" s="15" t="s">
        <v>327</v>
      </c>
      <c r="Z74" s="15"/>
      <c r="AA74" s="15" t="s">
        <v>329</v>
      </c>
      <c r="AB74" s="153">
        <f>X74*Z74</f>
        <v>0</v>
      </c>
      <c r="AC74" s="15"/>
      <c r="AD74" s="15"/>
      <c r="AE74" s="15"/>
      <c r="AF74" s="152" t="s">
        <v>330</v>
      </c>
      <c r="AG74" s="15"/>
      <c r="AH74" s="42" t="s">
        <v>327</v>
      </c>
      <c r="AI74" s="15"/>
      <c r="AJ74" s="15" t="s">
        <v>328</v>
      </c>
      <c r="AK74" s="142" t="s">
        <v>333</v>
      </c>
      <c r="AL74" s="42"/>
      <c r="AM74" s="47" t="s">
        <v>335</v>
      </c>
      <c r="AN74" s="153">
        <f>AG74*AI74*AL74</f>
        <v>0</v>
      </c>
      <c r="AO74" s="32"/>
    </row>
    <row r="75" spans="2:42" x14ac:dyDescent="0.35">
      <c r="B75" s="116"/>
      <c r="C75" s="116"/>
      <c r="D75" s="116"/>
      <c r="E75" s="116"/>
      <c r="F75" s="116"/>
      <c r="G75" s="116"/>
      <c r="H75" s="116"/>
      <c r="I75" s="116"/>
      <c r="J75" s="116"/>
      <c r="K75" s="116"/>
      <c r="L75" s="116"/>
      <c r="N75" s="31"/>
      <c r="O75" s="15" t="s">
        <v>321</v>
      </c>
      <c r="P75" s="15"/>
      <c r="Q75" s="15"/>
      <c r="R75" s="15"/>
      <c r="S75" s="15"/>
      <c r="T75" s="15"/>
      <c r="U75" s="15"/>
      <c r="V75" s="15"/>
      <c r="W75" s="154" t="s">
        <v>336</v>
      </c>
      <c r="X75" s="15"/>
      <c r="Y75" s="15"/>
      <c r="Z75" s="15"/>
      <c r="AA75" s="15"/>
      <c r="AB75" s="153">
        <v>0</v>
      </c>
      <c r="AC75" s="15"/>
      <c r="AD75" s="15"/>
      <c r="AE75" s="15"/>
      <c r="AF75" s="154" t="s">
        <v>336</v>
      </c>
      <c r="AG75" s="15"/>
      <c r="AH75" s="42"/>
      <c r="AI75" s="15"/>
      <c r="AJ75" s="15"/>
      <c r="AK75" s="15"/>
      <c r="AL75" s="42"/>
      <c r="AM75" s="15"/>
      <c r="AN75" s="153">
        <v>0</v>
      </c>
      <c r="AO75" s="32"/>
    </row>
    <row r="76" spans="2:42" x14ac:dyDescent="0.35">
      <c r="B76" s="116"/>
      <c r="C76" s="116"/>
      <c r="D76" s="116"/>
      <c r="E76" s="116"/>
      <c r="F76" s="116"/>
      <c r="G76" s="116"/>
      <c r="H76" s="116"/>
      <c r="I76" s="116"/>
      <c r="J76" s="116"/>
      <c r="K76" s="116"/>
      <c r="L76" s="116"/>
      <c r="N76" s="31"/>
      <c r="O76" s="15"/>
      <c r="P76" s="15"/>
      <c r="Q76" s="141"/>
      <c r="R76" s="15"/>
      <c r="S76" s="15"/>
      <c r="T76" s="15"/>
      <c r="U76" s="15"/>
      <c r="V76" s="15"/>
      <c r="W76" s="154" t="s">
        <v>337</v>
      </c>
      <c r="X76" s="15"/>
      <c r="Y76" s="15"/>
      <c r="Z76" s="15"/>
      <c r="AA76" s="15"/>
      <c r="AB76" s="153">
        <v>0</v>
      </c>
      <c r="AC76" s="15"/>
      <c r="AD76" s="15"/>
      <c r="AE76" s="15"/>
      <c r="AF76" s="154" t="s">
        <v>337</v>
      </c>
      <c r="AG76" s="15"/>
      <c r="AH76" s="42"/>
      <c r="AI76" s="15"/>
      <c r="AJ76" s="15"/>
      <c r="AK76" s="15"/>
      <c r="AL76" s="42"/>
      <c r="AM76" s="15"/>
      <c r="AN76" s="153">
        <v>0</v>
      </c>
      <c r="AO76" s="32"/>
    </row>
    <row r="77" spans="2:42" x14ac:dyDescent="0.35">
      <c r="B77" s="116"/>
      <c r="C77" s="116"/>
      <c r="D77" s="116"/>
      <c r="E77" s="116"/>
      <c r="F77" s="116"/>
      <c r="G77" s="116"/>
      <c r="H77" s="116"/>
      <c r="I77" s="116"/>
      <c r="J77" s="116"/>
      <c r="K77" s="116"/>
      <c r="L77" s="116"/>
      <c r="N77" s="31"/>
      <c r="O77" s="15"/>
      <c r="P77" s="15"/>
      <c r="Q77" s="15"/>
      <c r="R77" s="15"/>
      <c r="S77" s="15"/>
      <c r="T77" s="15"/>
      <c r="U77" s="15"/>
      <c r="V77" s="15"/>
      <c r="W77" s="155" t="s">
        <v>234</v>
      </c>
      <c r="X77" s="70"/>
      <c r="Y77" s="70"/>
      <c r="Z77" s="70"/>
      <c r="AA77" s="70"/>
      <c r="AB77" s="156">
        <f>SUM(AB73:AB76)</f>
        <v>52</v>
      </c>
      <c r="AC77" s="70"/>
      <c r="AD77" s="70"/>
      <c r="AE77" s="15"/>
      <c r="AF77" s="155" t="s">
        <v>234</v>
      </c>
      <c r="AG77" s="70"/>
      <c r="AH77" s="180"/>
      <c r="AI77" s="70"/>
      <c r="AJ77" s="70"/>
      <c r="AK77" s="70"/>
      <c r="AL77" s="180"/>
      <c r="AM77" s="70"/>
      <c r="AN77" s="156">
        <f>SUM(AN73:AN76)</f>
        <v>52</v>
      </c>
      <c r="AO77" s="32"/>
    </row>
    <row r="78" spans="2:42" x14ac:dyDescent="0.35">
      <c r="B78" s="116"/>
      <c r="C78" s="116"/>
      <c r="D78" s="116"/>
      <c r="E78" s="116"/>
      <c r="F78" s="116"/>
      <c r="G78" s="116"/>
      <c r="H78" s="116"/>
      <c r="I78" s="116"/>
      <c r="J78" s="116"/>
      <c r="K78" s="116"/>
      <c r="L78" s="116"/>
      <c r="N78" s="31"/>
      <c r="O78" s="15" t="s">
        <v>344</v>
      </c>
      <c r="P78" s="15"/>
      <c r="Q78" s="15"/>
      <c r="R78" s="15"/>
      <c r="S78" s="15"/>
      <c r="T78" s="15"/>
      <c r="U78" s="15"/>
      <c r="V78" s="15"/>
      <c r="W78" s="152"/>
      <c r="X78" s="15"/>
      <c r="Y78" s="15"/>
      <c r="Z78" s="15"/>
      <c r="AA78" s="15"/>
      <c r="AB78" s="153"/>
      <c r="AC78" s="15"/>
      <c r="AD78" s="15"/>
      <c r="AE78" s="15"/>
      <c r="AF78" s="163"/>
      <c r="AG78" s="15"/>
      <c r="AH78" s="42"/>
      <c r="AI78" s="15"/>
      <c r="AJ78" s="15"/>
      <c r="AK78" s="15"/>
      <c r="AL78" s="42"/>
      <c r="AM78" s="15"/>
      <c r="AN78" s="153"/>
      <c r="AO78" s="32"/>
    </row>
    <row r="79" spans="2:42" x14ac:dyDescent="0.35">
      <c r="B79" s="116"/>
      <c r="C79" s="116"/>
      <c r="D79" s="116"/>
      <c r="E79" s="116"/>
      <c r="F79" s="116"/>
      <c r="G79" s="116"/>
      <c r="H79" s="116"/>
      <c r="I79" s="116"/>
      <c r="J79" s="116"/>
      <c r="K79" s="116"/>
      <c r="L79" s="116"/>
      <c r="N79" s="31"/>
      <c r="O79" s="15"/>
      <c r="P79" s="15"/>
      <c r="Q79" s="15"/>
      <c r="R79" s="15"/>
      <c r="S79" s="15"/>
      <c r="T79" s="15"/>
      <c r="U79" s="15"/>
      <c r="V79" s="15"/>
      <c r="W79" s="157" t="s">
        <v>340</v>
      </c>
      <c r="X79" s="158"/>
      <c r="Y79" s="158"/>
      <c r="Z79" s="158"/>
      <c r="AA79" s="158"/>
      <c r="AB79" s="159">
        <f>R71-AB77</f>
        <v>0</v>
      </c>
      <c r="AC79" s="15"/>
      <c r="AD79" s="15"/>
      <c r="AE79" s="15"/>
      <c r="AF79" s="164" t="s">
        <v>338</v>
      </c>
      <c r="AG79" s="15"/>
      <c r="AH79" s="42">
        <v>15</v>
      </c>
      <c r="AI79" s="15"/>
      <c r="AJ79" s="15"/>
      <c r="AK79" s="15"/>
      <c r="AL79" s="42"/>
      <c r="AM79" s="15"/>
      <c r="AN79" s="153"/>
      <c r="AO79" s="32"/>
    </row>
    <row r="80" spans="2:42" x14ac:dyDescent="0.35">
      <c r="B80" s="116"/>
      <c r="C80" s="116"/>
      <c r="D80" s="116"/>
      <c r="E80" s="116"/>
      <c r="F80" s="116"/>
      <c r="G80" s="116"/>
      <c r="H80" s="116"/>
      <c r="I80" s="116"/>
      <c r="J80" s="116"/>
      <c r="K80" s="116"/>
      <c r="L80" s="116"/>
      <c r="N80" s="31"/>
      <c r="O80" s="15" t="s">
        <v>348</v>
      </c>
      <c r="P80" s="15"/>
      <c r="Q80" s="15"/>
      <c r="R80" s="15"/>
      <c r="S80" s="15"/>
      <c r="T80" s="15"/>
      <c r="U80" s="15"/>
      <c r="V80" s="15"/>
      <c r="W80" s="43"/>
      <c r="X80" s="15"/>
      <c r="Y80" s="15"/>
      <c r="Z80" s="15"/>
      <c r="AA80" s="15"/>
      <c r="AB80" s="15"/>
      <c r="AC80" s="15"/>
      <c r="AD80" s="15"/>
      <c r="AE80" s="15"/>
      <c r="AF80" s="165" t="s">
        <v>339</v>
      </c>
      <c r="AG80" s="158"/>
      <c r="AH80" s="166">
        <f>AN77/AH79</f>
        <v>3.4666666666666668</v>
      </c>
      <c r="AI80" s="158"/>
      <c r="AJ80" s="158"/>
      <c r="AK80" s="158"/>
      <c r="AL80" s="166"/>
      <c r="AM80" s="158"/>
      <c r="AN80" s="159"/>
      <c r="AO80" s="32"/>
    </row>
    <row r="81" spans="2:44" x14ac:dyDescent="0.35">
      <c r="B81" s="116"/>
      <c r="C81" s="116"/>
      <c r="D81" s="116"/>
      <c r="E81" s="116"/>
      <c r="F81" s="116"/>
      <c r="G81" s="116"/>
      <c r="H81" s="116"/>
      <c r="I81" s="116"/>
      <c r="J81" s="116"/>
      <c r="K81" s="116"/>
      <c r="L81" s="116"/>
      <c r="N81" s="33"/>
      <c r="O81" s="66"/>
      <c r="P81" s="66"/>
      <c r="Q81" s="66"/>
      <c r="R81" s="66"/>
      <c r="S81" s="66"/>
      <c r="T81" s="66"/>
      <c r="U81" s="66"/>
      <c r="V81" s="66"/>
      <c r="W81" s="146"/>
      <c r="X81" s="66"/>
      <c r="Y81" s="66"/>
      <c r="Z81" s="66"/>
      <c r="AA81" s="66"/>
      <c r="AB81" s="66"/>
      <c r="AC81" s="66"/>
      <c r="AD81" s="66"/>
      <c r="AE81" s="66"/>
      <c r="AF81" s="66"/>
      <c r="AG81" s="66"/>
      <c r="AH81" s="147"/>
      <c r="AI81" s="66"/>
      <c r="AJ81" s="66"/>
      <c r="AK81" s="66"/>
      <c r="AL81" s="147"/>
      <c r="AM81" s="66"/>
      <c r="AN81" s="66"/>
      <c r="AO81" s="34"/>
    </row>
    <row r="82" spans="2:44" x14ac:dyDescent="0.35">
      <c r="B82" s="116"/>
      <c r="C82" s="116"/>
      <c r="D82" s="116"/>
      <c r="E82" s="116"/>
      <c r="F82" s="116"/>
      <c r="G82" s="116"/>
      <c r="H82" s="116"/>
      <c r="I82" s="116"/>
      <c r="J82" s="116"/>
      <c r="K82" s="116"/>
      <c r="L82" s="116"/>
      <c r="AH82" s="143"/>
      <c r="AL82" s="143"/>
    </row>
    <row r="83" spans="2:44" x14ac:dyDescent="0.35">
      <c r="B83" s="116"/>
      <c r="C83" s="116"/>
      <c r="D83" s="116"/>
      <c r="E83" s="116"/>
      <c r="F83" s="116"/>
      <c r="G83" s="116"/>
      <c r="H83" s="116"/>
      <c r="I83" s="116"/>
      <c r="J83" s="116"/>
      <c r="K83" s="116"/>
      <c r="L83" s="116"/>
      <c r="AH83" s="143"/>
      <c r="AL83" s="143"/>
    </row>
    <row r="84" spans="2:44" x14ac:dyDescent="0.35">
      <c r="B84" s="116"/>
      <c r="C84" s="116"/>
      <c r="D84" s="116"/>
      <c r="E84" s="116"/>
      <c r="F84" s="116"/>
      <c r="G84" s="116"/>
      <c r="H84" s="116"/>
      <c r="I84" s="116"/>
      <c r="J84" s="116"/>
      <c r="K84" s="116"/>
      <c r="L84" s="116"/>
      <c r="N84" s="38"/>
      <c r="O84" s="60"/>
      <c r="P84" s="60"/>
      <c r="Q84" s="60"/>
      <c r="R84" s="60"/>
      <c r="S84" s="60"/>
      <c r="T84" s="60"/>
      <c r="U84" s="60"/>
      <c r="V84" s="60"/>
      <c r="W84" s="144"/>
      <c r="X84" s="60"/>
      <c r="Y84" s="60"/>
      <c r="Z84" s="60"/>
      <c r="AA84" s="60"/>
      <c r="AB84" s="60"/>
      <c r="AC84" s="60"/>
      <c r="AD84" s="60"/>
      <c r="AE84" s="60"/>
      <c r="AF84" s="60"/>
      <c r="AG84" s="60"/>
      <c r="AH84" s="145"/>
      <c r="AI84" s="60"/>
      <c r="AJ84" s="60"/>
      <c r="AK84" s="60"/>
      <c r="AL84" s="145"/>
      <c r="AM84" s="60"/>
      <c r="AN84" s="60"/>
      <c r="AO84" s="39"/>
    </row>
    <row r="85" spans="2:44" x14ac:dyDescent="0.35">
      <c r="B85" s="116"/>
      <c r="C85" s="116"/>
      <c r="D85" s="116"/>
      <c r="E85" s="116"/>
      <c r="F85" s="116"/>
      <c r="G85" s="116"/>
      <c r="H85" s="116"/>
      <c r="I85" s="116"/>
      <c r="J85" s="116"/>
      <c r="K85" s="116"/>
      <c r="L85" s="116"/>
      <c r="N85" s="31"/>
      <c r="O85" s="70" t="s">
        <v>546</v>
      </c>
      <c r="P85" s="15"/>
      <c r="Q85" s="148" t="s">
        <v>331</v>
      </c>
      <c r="R85" s="70">
        <v>65</v>
      </c>
      <c r="S85" s="70" t="s">
        <v>62</v>
      </c>
      <c r="T85" s="15"/>
      <c r="U85" s="15"/>
      <c r="V85" s="15"/>
      <c r="W85" s="43"/>
      <c r="X85" s="15"/>
      <c r="Y85" s="15"/>
      <c r="Z85" s="15"/>
      <c r="AA85" s="15"/>
      <c r="AB85" s="15"/>
      <c r="AC85" s="15"/>
      <c r="AD85" s="15"/>
      <c r="AE85" s="15"/>
      <c r="AF85" s="15"/>
      <c r="AG85" s="15"/>
      <c r="AH85" s="42"/>
      <c r="AI85" s="15"/>
      <c r="AJ85" s="15"/>
      <c r="AK85" s="15"/>
      <c r="AL85" s="42"/>
      <c r="AM85" s="15"/>
      <c r="AN85" s="15"/>
      <c r="AO85" s="32"/>
    </row>
    <row r="86" spans="2:44" x14ac:dyDescent="0.35">
      <c r="B86" s="116"/>
      <c r="C86" s="116"/>
      <c r="D86" s="116"/>
      <c r="E86" s="116"/>
      <c r="F86" s="116"/>
      <c r="G86" s="116"/>
      <c r="H86" s="116"/>
      <c r="I86" s="116"/>
      <c r="J86" s="116"/>
      <c r="K86" s="116"/>
      <c r="L86" s="116"/>
      <c r="N86" s="31"/>
      <c r="O86" s="15"/>
      <c r="P86" s="15"/>
      <c r="Q86" s="15"/>
      <c r="R86" s="15"/>
      <c r="S86" s="15"/>
      <c r="T86" s="15"/>
      <c r="U86" s="15"/>
      <c r="V86" s="15"/>
      <c r="W86" s="149" t="s">
        <v>325</v>
      </c>
      <c r="X86" s="150"/>
      <c r="Y86" s="150"/>
      <c r="Z86" s="150"/>
      <c r="AA86" s="150"/>
      <c r="AB86" s="151"/>
      <c r="AC86" s="15"/>
      <c r="AD86" s="15"/>
      <c r="AE86" s="15"/>
      <c r="AF86" s="149" t="s">
        <v>332</v>
      </c>
      <c r="AG86" s="160"/>
      <c r="AH86" s="161"/>
      <c r="AI86" s="150"/>
      <c r="AJ86" s="150"/>
      <c r="AK86" s="150"/>
      <c r="AL86" s="162"/>
      <c r="AM86" s="150"/>
      <c r="AN86" s="151"/>
      <c r="AO86" s="32"/>
    </row>
    <row r="87" spans="2:44" x14ac:dyDescent="0.35">
      <c r="B87" s="116"/>
      <c r="C87" s="116"/>
      <c r="D87" s="116"/>
      <c r="E87" s="116"/>
      <c r="F87" s="116"/>
      <c r="G87" s="116"/>
      <c r="H87" s="116"/>
      <c r="I87" s="116"/>
      <c r="J87" s="116"/>
      <c r="K87" s="116"/>
      <c r="L87" s="116"/>
      <c r="N87" s="31"/>
      <c r="O87" s="15" t="s">
        <v>323</v>
      </c>
      <c r="P87" s="15"/>
      <c r="Q87" s="15" t="s">
        <v>341</v>
      </c>
      <c r="R87" s="15"/>
      <c r="S87" s="15"/>
      <c r="T87" s="15"/>
      <c r="U87" s="15"/>
      <c r="V87" s="15"/>
      <c r="W87" s="152" t="s">
        <v>326</v>
      </c>
      <c r="X87" s="15">
        <v>5</v>
      </c>
      <c r="Y87" s="15" t="s">
        <v>327</v>
      </c>
      <c r="Z87" s="15">
        <v>13</v>
      </c>
      <c r="AA87" s="15" t="s">
        <v>329</v>
      </c>
      <c r="AB87" s="153">
        <f>X87*Z87</f>
        <v>65</v>
      </c>
      <c r="AC87" s="15"/>
      <c r="AD87" s="15"/>
      <c r="AE87" s="15"/>
      <c r="AF87" s="152" t="s">
        <v>326</v>
      </c>
      <c r="AG87" s="15">
        <v>3</v>
      </c>
      <c r="AH87" s="42" t="s">
        <v>327</v>
      </c>
      <c r="AI87" s="15">
        <v>13</v>
      </c>
      <c r="AJ87" s="15" t="s">
        <v>334</v>
      </c>
      <c r="AK87" s="142" t="s">
        <v>333</v>
      </c>
      <c r="AL87" s="42">
        <v>1</v>
      </c>
      <c r="AM87" s="47" t="s">
        <v>335</v>
      </c>
      <c r="AN87" s="153">
        <f>AG87*AI87*AL87</f>
        <v>39</v>
      </c>
      <c r="AO87" s="32"/>
    </row>
    <row r="88" spans="2:44" x14ac:dyDescent="0.35">
      <c r="B88" s="116"/>
      <c r="C88" s="116"/>
      <c r="D88" s="116"/>
      <c r="E88" s="116"/>
      <c r="F88" s="116"/>
      <c r="G88" s="116"/>
      <c r="H88" s="116"/>
      <c r="I88" s="116"/>
      <c r="J88" s="116"/>
      <c r="K88" s="116"/>
      <c r="L88" s="116"/>
      <c r="N88" s="31"/>
      <c r="O88" s="15"/>
      <c r="P88" s="15"/>
      <c r="Q88" s="15"/>
      <c r="R88" s="15"/>
      <c r="S88" s="15"/>
      <c r="T88" s="15"/>
      <c r="U88" s="15"/>
      <c r="V88" s="15"/>
      <c r="W88" s="152" t="s">
        <v>330</v>
      </c>
      <c r="X88" s="15">
        <v>1</v>
      </c>
      <c r="Y88" s="15" t="s">
        <v>327</v>
      </c>
      <c r="Z88" s="15">
        <v>13</v>
      </c>
      <c r="AA88" s="15" t="s">
        <v>329</v>
      </c>
      <c r="AB88" s="153">
        <f>X88*Z88</f>
        <v>13</v>
      </c>
      <c r="AC88" s="15"/>
      <c r="AD88" s="15"/>
      <c r="AE88" s="15"/>
      <c r="AF88" s="152" t="s">
        <v>330</v>
      </c>
      <c r="AG88" s="15">
        <v>1</v>
      </c>
      <c r="AH88" s="42" t="s">
        <v>327</v>
      </c>
      <c r="AI88" s="15">
        <v>13</v>
      </c>
      <c r="AJ88" s="15" t="s">
        <v>328</v>
      </c>
      <c r="AK88" s="142" t="s">
        <v>333</v>
      </c>
      <c r="AL88" s="42">
        <v>6</v>
      </c>
      <c r="AM88" s="47" t="s">
        <v>335</v>
      </c>
      <c r="AN88" s="153">
        <f>AG88*AI88*AL88</f>
        <v>78</v>
      </c>
      <c r="AO88" s="32"/>
    </row>
    <row r="89" spans="2:44" x14ac:dyDescent="0.35">
      <c r="B89" s="116"/>
      <c r="C89" s="116"/>
      <c r="D89" s="116"/>
      <c r="E89" s="116"/>
      <c r="F89" s="116"/>
      <c r="G89" s="116"/>
      <c r="H89" s="116"/>
      <c r="I89" s="116"/>
      <c r="J89" s="116"/>
      <c r="K89" s="116"/>
      <c r="L89" s="116"/>
      <c r="N89" s="31"/>
      <c r="O89" s="15" t="s">
        <v>321</v>
      </c>
      <c r="P89" s="15"/>
      <c r="Q89" s="47" t="s">
        <v>567</v>
      </c>
      <c r="R89" s="15"/>
      <c r="S89" s="15"/>
      <c r="T89" s="15"/>
      <c r="U89" s="15"/>
      <c r="V89" s="15"/>
      <c r="W89" s="154" t="s">
        <v>336</v>
      </c>
      <c r="X89" s="15"/>
      <c r="Y89" s="15"/>
      <c r="Z89" s="15"/>
      <c r="AA89" s="15"/>
      <c r="AB89" s="153">
        <v>0</v>
      </c>
      <c r="AC89" s="15"/>
      <c r="AD89" s="15"/>
      <c r="AE89" s="15"/>
      <c r="AF89" s="154" t="s">
        <v>336</v>
      </c>
      <c r="AG89" s="15"/>
      <c r="AH89" s="42"/>
      <c r="AI89" s="15"/>
      <c r="AJ89" s="15"/>
      <c r="AK89" s="15"/>
      <c r="AL89" s="42"/>
      <c r="AM89" s="15"/>
      <c r="AN89" s="153">
        <v>0</v>
      </c>
      <c r="AO89" s="32"/>
    </row>
    <row r="90" spans="2:44" x14ac:dyDescent="0.35">
      <c r="B90" s="116"/>
      <c r="C90" s="116"/>
      <c r="D90" s="116"/>
      <c r="E90" s="116"/>
      <c r="F90" s="116"/>
      <c r="G90" s="116"/>
      <c r="H90" s="116"/>
      <c r="I90" s="116"/>
      <c r="J90" s="116"/>
      <c r="K90" s="116"/>
      <c r="L90" s="116"/>
      <c r="N90" s="31"/>
      <c r="O90" s="15"/>
      <c r="P90" s="15"/>
      <c r="Q90" s="141" t="s">
        <v>569</v>
      </c>
      <c r="R90" s="15"/>
      <c r="S90" s="15"/>
      <c r="T90" s="15"/>
      <c r="U90" s="15"/>
      <c r="V90" s="15"/>
      <c r="W90" s="154" t="s">
        <v>337</v>
      </c>
      <c r="X90" s="15"/>
      <c r="Y90" s="15"/>
      <c r="Z90" s="15"/>
      <c r="AA90" s="15"/>
      <c r="AB90" s="153">
        <v>0</v>
      </c>
      <c r="AC90" s="15"/>
      <c r="AD90" s="15"/>
      <c r="AE90" s="15"/>
      <c r="AF90" s="154" t="s">
        <v>337</v>
      </c>
      <c r="AG90" s="15"/>
      <c r="AH90" s="42"/>
      <c r="AI90" s="15"/>
      <c r="AJ90" s="15"/>
      <c r="AK90" s="15"/>
      <c r="AL90" s="42"/>
      <c r="AM90" s="15"/>
      <c r="AN90" s="153">
        <v>0</v>
      </c>
      <c r="AO90" s="32"/>
      <c r="AR90" s="40"/>
    </row>
    <row r="91" spans="2:44" x14ac:dyDescent="0.35">
      <c r="B91" s="116"/>
      <c r="C91" s="116"/>
      <c r="D91" s="116"/>
      <c r="E91" s="116"/>
      <c r="F91" s="116"/>
      <c r="G91" s="116"/>
      <c r="H91" s="116"/>
      <c r="I91" s="116"/>
      <c r="J91" s="116"/>
      <c r="K91" s="116"/>
      <c r="L91" s="116"/>
      <c r="N91" s="31"/>
      <c r="O91" s="15"/>
      <c r="P91" s="15"/>
      <c r="Q91" s="15"/>
      <c r="R91" s="15"/>
      <c r="S91" s="15"/>
      <c r="T91" s="15"/>
      <c r="U91" s="15"/>
      <c r="V91" s="15"/>
      <c r="W91" s="155" t="s">
        <v>234</v>
      </c>
      <c r="X91" s="70"/>
      <c r="Y91" s="70"/>
      <c r="Z91" s="70"/>
      <c r="AA91" s="70"/>
      <c r="AB91" s="156">
        <f>SUM(AB87:AB90)</f>
        <v>78</v>
      </c>
      <c r="AC91" s="70"/>
      <c r="AD91" s="70"/>
      <c r="AE91" s="15"/>
      <c r="AF91" s="155" t="s">
        <v>234</v>
      </c>
      <c r="AG91" s="70"/>
      <c r="AH91" s="180"/>
      <c r="AI91" s="70"/>
      <c r="AJ91" s="70"/>
      <c r="AK91" s="70"/>
      <c r="AL91" s="180"/>
      <c r="AM91" s="70"/>
      <c r="AN91" s="156">
        <f>SUM(AN87:AN90)</f>
        <v>117</v>
      </c>
      <c r="AO91" s="32"/>
    </row>
    <row r="92" spans="2:44" x14ac:dyDescent="0.35">
      <c r="B92" s="116"/>
      <c r="C92" s="116"/>
      <c r="D92" s="116"/>
      <c r="E92" s="116"/>
      <c r="F92" s="116"/>
      <c r="G92" s="116"/>
      <c r="H92" s="116"/>
      <c r="I92" s="116"/>
      <c r="J92" s="116"/>
      <c r="K92" s="116"/>
      <c r="L92" s="116"/>
      <c r="N92" s="31"/>
      <c r="O92" s="15" t="s">
        <v>344</v>
      </c>
      <c r="P92" s="15"/>
      <c r="Q92" s="15"/>
      <c r="R92" s="15"/>
      <c r="S92" s="15"/>
      <c r="T92" s="15"/>
      <c r="U92" s="15"/>
      <c r="V92" s="15"/>
      <c r="W92" s="152"/>
      <c r="X92" s="15"/>
      <c r="Y92" s="15"/>
      <c r="Z92" s="15"/>
      <c r="AA92" s="15"/>
      <c r="AB92" s="153"/>
      <c r="AC92" s="15"/>
      <c r="AD92" s="15"/>
      <c r="AE92" s="15"/>
      <c r="AF92" s="163"/>
      <c r="AG92" s="15"/>
      <c r="AH92" s="42"/>
      <c r="AI92" s="15"/>
      <c r="AJ92" s="15"/>
      <c r="AK92" s="15"/>
      <c r="AL92" s="42"/>
      <c r="AM92" s="15"/>
      <c r="AN92" s="153"/>
      <c r="AO92" s="32"/>
    </row>
    <row r="93" spans="2:44" x14ac:dyDescent="0.35">
      <c r="B93" s="116"/>
      <c r="C93" s="116"/>
      <c r="D93" s="116"/>
      <c r="E93" s="116"/>
      <c r="F93" s="116"/>
      <c r="G93" s="116"/>
      <c r="H93" s="116"/>
      <c r="I93" s="116"/>
      <c r="J93" s="116"/>
      <c r="K93" s="116"/>
      <c r="L93" s="116"/>
      <c r="N93" s="31"/>
      <c r="O93" s="15"/>
      <c r="P93" s="15"/>
      <c r="Q93" s="15"/>
      <c r="R93" s="15"/>
      <c r="S93" s="15"/>
      <c r="T93" s="15"/>
      <c r="U93" s="15"/>
      <c r="V93" s="15"/>
      <c r="W93" s="157" t="s">
        <v>340</v>
      </c>
      <c r="X93" s="158"/>
      <c r="Y93" s="158"/>
      <c r="Z93" s="158"/>
      <c r="AA93" s="158"/>
      <c r="AB93" s="159">
        <f>R85-AB91</f>
        <v>-13</v>
      </c>
      <c r="AC93" s="15"/>
      <c r="AD93" s="15"/>
      <c r="AE93" s="15"/>
      <c r="AF93" s="164" t="s">
        <v>338</v>
      </c>
      <c r="AG93" s="15"/>
      <c r="AH93" s="42">
        <v>1</v>
      </c>
      <c r="AI93" s="15"/>
      <c r="AJ93" s="15"/>
      <c r="AK93" s="15"/>
      <c r="AL93" s="42"/>
      <c r="AM93" s="15"/>
      <c r="AN93" s="153"/>
      <c r="AO93" s="32"/>
    </row>
    <row r="94" spans="2:44" x14ac:dyDescent="0.35">
      <c r="B94" s="116"/>
      <c r="C94" s="116"/>
      <c r="D94" s="116"/>
      <c r="E94" s="116"/>
      <c r="F94" s="116"/>
      <c r="G94" s="116"/>
      <c r="H94" s="116"/>
      <c r="I94" s="116"/>
      <c r="J94" s="116"/>
      <c r="K94" s="116"/>
      <c r="L94" s="116"/>
      <c r="N94" s="31"/>
      <c r="O94" s="15" t="s">
        <v>348</v>
      </c>
      <c r="P94" s="15"/>
      <c r="Q94" s="15"/>
      <c r="R94" s="15"/>
      <c r="S94" s="15"/>
      <c r="T94" s="15"/>
      <c r="U94" s="15"/>
      <c r="V94" s="15"/>
      <c r="W94" s="43"/>
      <c r="X94" s="15"/>
      <c r="Y94" s="15"/>
      <c r="Z94" s="15"/>
      <c r="AA94" s="15"/>
      <c r="AB94" s="15"/>
      <c r="AC94" s="15"/>
      <c r="AD94" s="15"/>
      <c r="AE94" s="15"/>
      <c r="AF94" s="165" t="s">
        <v>339</v>
      </c>
      <c r="AG94" s="158"/>
      <c r="AH94" s="166">
        <f>AN91/AH93</f>
        <v>117</v>
      </c>
      <c r="AI94" s="158"/>
      <c r="AJ94" s="158"/>
      <c r="AK94" s="158"/>
      <c r="AL94" s="166"/>
      <c r="AM94" s="158"/>
      <c r="AN94" s="159"/>
      <c r="AO94" s="32"/>
    </row>
    <row r="95" spans="2:44" x14ac:dyDescent="0.35">
      <c r="B95" s="116"/>
      <c r="C95" s="116"/>
      <c r="D95" s="116"/>
      <c r="E95" s="116"/>
      <c r="F95" s="116"/>
      <c r="G95" s="116"/>
      <c r="H95" s="116"/>
      <c r="I95" s="116"/>
      <c r="J95" s="116"/>
      <c r="K95" s="116"/>
      <c r="L95" s="116"/>
      <c r="N95" s="33"/>
      <c r="O95" s="66"/>
      <c r="P95" s="66"/>
      <c r="Q95" s="66"/>
      <c r="R95" s="66"/>
      <c r="S95" s="66"/>
      <c r="T95" s="66"/>
      <c r="U95" s="66"/>
      <c r="V95" s="66"/>
      <c r="W95" s="146"/>
      <c r="X95" s="66"/>
      <c r="Y95" s="66"/>
      <c r="Z95" s="66"/>
      <c r="AA95" s="66"/>
      <c r="AB95" s="66"/>
      <c r="AC95" s="66"/>
      <c r="AD95" s="66"/>
      <c r="AE95" s="66"/>
      <c r="AF95" s="66"/>
      <c r="AG95" s="66"/>
      <c r="AH95" s="147"/>
      <c r="AI95" s="66"/>
      <c r="AJ95" s="66"/>
      <c r="AK95" s="66"/>
      <c r="AL95" s="147"/>
      <c r="AM95" s="66"/>
      <c r="AN95" s="66"/>
      <c r="AO95" s="34"/>
    </row>
    <row r="96" spans="2:44" x14ac:dyDescent="0.35">
      <c r="B96" s="116"/>
      <c r="C96" s="116"/>
      <c r="D96" s="116"/>
      <c r="E96" s="116"/>
      <c r="F96" s="116"/>
      <c r="G96" s="116"/>
      <c r="H96" s="116"/>
      <c r="I96" s="116"/>
      <c r="J96" s="116"/>
      <c r="K96" s="116"/>
      <c r="L96" s="116"/>
      <c r="AH96" s="143"/>
      <c r="AL96" s="143"/>
    </row>
    <row r="97" spans="2:41" x14ac:dyDescent="0.35">
      <c r="B97" s="116"/>
      <c r="C97" s="116"/>
      <c r="D97" s="116"/>
      <c r="E97" s="116"/>
      <c r="F97" s="116"/>
      <c r="G97" s="116"/>
      <c r="H97" s="116"/>
      <c r="I97" s="116"/>
      <c r="J97" s="116"/>
      <c r="K97" s="116"/>
      <c r="L97" s="116"/>
      <c r="N97" s="38"/>
      <c r="O97" s="60"/>
      <c r="P97" s="60"/>
      <c r="Q97" s="60"/>
      <c r="R97" s="60"/>
      <c r="S97" s="60"/>
      <c r="T97" s="60"/>
      <c r="U97" s="60"/>
      <c r="V97" s="60"/>
      <c r="W97" s="144"/>
      <c r="X97" s="60"/>
      <c r="Y97" s="60"/>
      <c r="Z97" s="60"/>
      <c r="AA97" s="60"/>
      <c r="AB97" s="60"/>
      <c r="AC97" s="60"/>
      <c r="AD97" s="60"/>
      <c r="AE97" s="60"/>
      <c r="AF97" s="60"/>
      <c r="AG97" s="60"/>
      <c r="AH97" s="145"/>
      <c r="AI97" s="60"/>
      <c r="AJ97" s="60"/>
      <c r="AK97" s="60"/>
      <c r="AL97" s="145"/>
      <c r="AM97" s="60"/>
      <c r="AN97" s="60"/>
      <c r="AO97" s="39"/>
    </row>
    <row r="98" spans="2:41" x14ac:dyDescent="0.35">
      <c r="B98" s="116"/>
      <c r="C98" s="116"/>
      <c r="D98" s="116"/>
      <c r="E98" s="116"/>
      <c r="F98" s="116"/>
      <c r="G98" s="116"/>
      <c r="H98" s="116"/>
      <c r="I98" s="116"/>
      <c r="J98" s="116"/>
      <c r="K98" s="116"/>
      <c r="L98" s="116"/>
      <c r="N98" s="31"/>
      <c r="O98" s="70" t="s">
        <v>547</v>
      </c>
      <c r="P98" s="15"/>
      <c r="Q98" s="148" t="s">
        <v>331</v>
      </c>
      <c r="R98" s="70">
        <v>78</v>
      </c>
      <c r="S98" s="70" t="s">
        <v>62</v>
      </c>
      <c r="T98" s="15"/>
      <c r="U98" s="15"/>
      <c r="V98" s="15"/>
      <c r="W98" s="43"/>
      <c r="X98" s="15"/>
      <c r="Y98" s="15"/>
      <c r="Z98" s="15"/>
      <c r="AA98" s="15"/>
      <c r="AB98" s="15"/>
      <c r="AC98" s="15"/>
      <c r="AD98" s="15"/>
      <c r="AE98" s="15"/>
      <c r="AF98" s="15"/>
      <c r="AG98" s="15"/>
      <c r="AH98" s="42"/>
      <c r="AI98" s="15"/>
      <c r="AJ98" s="15"/>
      <c r="AK98" s="15"/>
      <c r="AL98" s="42"/>
      <c r="AM98" s="15"/>
      <c r="AN98" s="15"/>
      <c r="AO98" s="32"/>
    </row>
    <row r="99" spans="2:41" x14ac:dyDescent="0.35">
      <c r="B99" s="116"/>
      <c r="C99" s="116"/>
      <c r="D99" s="116"/>
      <c r="E99" s="116"/>
      <c r="F99" s="116"/>
      <c r="G99" s="116"/>
      <c r="H99" s="116"/>
      <c r="I99" s="116"/>
      <c r="J99" s="116"/>
      <c r="K99" s="116"/>
      <c r="L99" s="116"/>
      <c r="N99" s="31"/>
      <c r="O99" s="15"/>
      <c r="P99" s="15"/>
      <c r="Q99" s="15"/>
      <c r="R99" s="15"/>
      <c r="S99" s="15"/>
      <c r="T99" s="15"/>
      <c r="U99" s="15"/>
      <c r="V99" s="15"/>
      <c r="W99" s="149" t="s">
        <v>325</v>
      </c>
      <c r="X99" s="150"/>
      <c r="Y99" s="150"/>
      <c r="Z99" s="150"/>
      <c r="AA99" s="150"/>
      <c r="AB99" s="151"/>
      <c r="AC99" s="15"/>
      <c r="AD99" s="15"/>
      <c r="AE99" s="15"/>
      <c r="AF99" s="149" t="s">
        <v>332</v>
      </c>
      <c r="AG99" s="160"/>
      <c r="AH99" s="161"/>
      <c r="AI99" s="150"/>
      <c r="AJ99" s="150"/>
      <c r="AK99" s="150"/>
      <c r="AL99" s="162"/>
      <c r="AM99" s="150"/>
      <c r="AN99" s="151"/>
      <c r="AO99" s="32"/>
    </row>
    <row r="100" spans="2:41" x14ac:dyDescent="0.35">
      <c r="B100" s="116"/>
      <c r="C100" s="116"/>
      <c r="D100" s="116"/>
      <c r="E100" s="116"/>
      <c r="F100" s="116"/>
      <c r="G100" s="116"/>
      <c r="H100" s="116"/>
      <c r="I100" s="116"/>
      <c r="J100" s="116"/>
      <c r="K100" s="116"/>
      <c r="L100" s="116"/>
      <c r="N100" s="31"/>
      <c r="O100" s="15" t="s">
        <v>323</v>
      </c>
      <c r="P100" s="15"/>
      <c r="Q100" s="15" t="s">
        <v>341</v>
      </c>
      <c r="R100" s="15"/>
      <c r="S100" s="15"/>
      <c r="T100" s="15"/>
      <c r="U100" s="15"/>
      <c r="V100" s="15"/>
      <c r="W100" s="152" t="s">
        <v>326</v>
      </c>
      <c r="X100" s="15">
        <v>4</v>
      </c>
      <c r="Y100" s="15" t="s">
        <v>327</v>
      </c>
      <c r="Z100" s="15">
        <v>13</v>
      </c>
      <c r="AA100" s="15" t="s">
        <v>329</v>
      </c>
      <c r="AB100" s="153">
        <f>X100*Z100</f>
        <v>52</v>
      </c>
      <c r="AC100" s="15"/>
      <c r="AD100" s="15"/>
      <c r="AE100" s="15"/>
      <c r="AF100" s="152" t="s">
        <v>326</v>
      </c>
      <c r="AG100" s="15">
        <v>4</v>
      </c>
      <c r="AH100" s="42" t="s">
        <v>327</v>
      </c>
      <c r="AI100" s="15">
        <v>13</v>
      </c>
      <c r="AJ100" s="15" t="s">
        <v>334</v>
      </c>
      <c r="AK100" s="142" t="s">
        <v>333</v>
      </c>
      <c r="AL100" s="42">
        <v>1</v>
      </c>
      <c r="AM100" s="47" t="s">
        <v>335</v>
      </c>
      <c r="AN100" s="153">
        <f>AG100*AI100*AL100</f>
        <v>52</v>
      </c>
      <c r="AO100" s="32"/>
    </row>
    <row r="101" spans="2:41" x14ac:dyDescent="0.35">
      <c r="B101" s="116"/>
      <c r="C101" s="116"/>
      <c r="D101" s="116"/>
      <c r="E101" s="116"/>
      <c r="F101" s="116"/>
      <c r="G101" s="116"/>
      <c r="H101" s="116"/>
      <c r="I101" s="116"/>
      <c r="J101" s="116"/>
      <c r="K101" s="116"/>
      <c r="L101" s="116"/>
      <c r="N101" s="31"/>
      <c r="O101" s="15"/>
      <c r="P101" s="15"/>
      <c r="Q101" s="15"/>
      <c r="R101" s="15"/>
      <c r="S101" s="15"/>
      <c r="T101" s="15"/>
      <c r="U101" s="15"/>
      <c r="V101" s="15"/>
      <c r="W101" s="152" t="s">
        <v>330</v>
      </c>
      <c r="X101" s="15">
        <v>2</v>
      </c>
      <c r="Y101" s="15" t="s">
        <v>327</v>
      </c>
      <c r="Z101" s="15">
        <v>13</v>
      </c>
      <c r="AA101" s="15" t="s">
        <v>329</v>
      </c>
      <c r="AB101" s="153">
        <f>X101*Z101</f>
        <v>26</v>
      </c>
      <c r="AC101" s="15"/>
      <c r="AD101" s="15"/>
      <c r="AE101" s="15"/>
      <c r="AF101" s="152" t="s">
        <v>330</v>
      </c>
      <c r="AG101" s="15">
        <v>2</v>
      </c>
      <c r="AH101" s="42" t="s">
        <v>327</v>
      </c>
      <c r="AI101" s="15">
        <v>13</v>
      </c>
      <c r="AJ101" s="15" t="s">
        <v>328</v>
      </c>
      <c r="AK101" s="142" t="s">
        <v>333</v>
      </c>
      <c r="AL101" s="42">
        <v>6</v>
      </c>
      <c r="AM101" s="47" t="s">
        <v>335</v>
      </c>
      <c r="AN101" s="153">
        <f>AG101*AI101*AL101</f>
        <v>156</v>
      </c>
      <c r="AO101" s="32"/>
    </row>
    <row r="102" spans="2:41" x14ac:dyDescent="0.35">
      <c r="B102" s="116"/>
      <c r="C102" s="116"/>
      <c r="D102" s="116"/>
      <c r="E102" s="116"/>
      <c r="F102" s="116"/>
      <c r="G102" s="116"/>
      <c r="H102" s="116"/>
      <c r="I102" s="116"/>
      <c r="J102" s="116"/>
      <c r="K102" s="116"/>
      <c r="L102" s="116"/>
      <c r="N102" s="31"/>
      <c r="O102" s="15" t="s">
        <v>321</v>
      </c>
      <c r="P102" s="15"/>
      <c r="Q102" s="15" t="s">
        <v>567</v>
      </c>
      <c r="R102" s="15"/>
      <c r="S102" s="15"/>
      <c r="T102" s="15"/>
      <c r="U102" s="15"/>
      <c r="V102" s="15"/>
      <c r="W102" s="154" t="s">
        <v>336</v>
      </c>
      <c r="X102" s="15"/>
      <c r="Y102" s="15" t="s">
        <v>327</v>
      </c>
      <c r="Z102" s="15"/>
      <c r="AA102" s="15" t="s">
        <v>329</v>
      </c>
      <c r="AB102" s="153">
        <f t="shared" ref="AB102:AB103" si="0">X102*Z102</f>
        <v>0</v>
      </c>
      <c r="AC102" s="15"/>
      <c r="AD102" s="15"/>
      <c r="AE102" s="15"/>
      <c r="AF102" s="154" t="s">
        <v>336</v>
      </c>
      <c r="AG102" s="15"/>
      <c r="AH102" s="42" t="s">
        <v>327</v>
      </c>
      <c r="AI102" s="15"/>
      <c r="AJ102" s="15" t="s">
        <v>328</v>
      </c>
      <c r="AK102" s="142" t="s">
        <v>333</v>
      </c>
      <c r="AL102" s="42"/>
      <c r="AM102" s="47" t="s">
        <v>335</v>
      </c>
      <c r="AN102" s="153">
        <f>AG102*AI102*AL102</f>
        <v>0</v>
      </c>
      <c r="AO102" s="32"/>
    </row>
    <row r="103" spans="2:41" x14ac:dyDescent="0.35">
      <c r="B103" s="116"/>
      <c r="C103" s="116"/>
      <c r="D103" s="116"/>
      <c r="E103" s="116"/>
      <c r="F103" s="116"/>
      <c r="G103" s="116"/>
      <c r="H103" s="116"/>
      <c r="I103" s="116"/>
      <c r="J103" s="116"/>
      <c r="K103" s="116"/>
      <c r="L103" s="116"/>
      <c r="N103" s="31"/>
      <c r="O103" s="15"/>
      <c r="P103" s="15"/>
      <c r="Q103" s="43" t="s">
        <v>568</v>
      </c>
      <c r="R103" s="15"/>
      <c r="S103" s="15"/>
      <c r="T103" s="15"/>
      <c r="U103" s="15"/>
      <c r="V103" s="15"/>
      <c r="W103" s="154" t="s">
        <v>337</v>
      </c>
      <c r="X103" s="15"/>
      <c r="Y103" s="15"/>
      <c r="Z103" s="15"/>
      <c r="AA103" s="15"/>
      <c r="AB103" s="153">
        <f t="shared" si="0"/>
        <v>0</v>
      </c>
      <c r="AC103" s="15"/>
      <c r="AD103" s="15"/>
      <c r="AE103" s="15"/>
      <c r="AF103" s="154" t="s">
        <v>337</v>
      </c>
      <c r="AG103" s="15"/>
      <c r="AH103" s="42"/>
      <c r="AI103" s="15"/>
      <c r="AJ103" s="15"/>
      <c r="AK103" s="15"/>
      <c r="AL103" s="42"/>
      <c r="AM103" s="15"/>
      <c r="AN103" s="153">
        <v>0</v>
      </c>
      <c r="AO103" s="32"/>
    </row>
    <row r="104" spans="2:41" x14ac:dyDescent="0.35">
      <c r="B104" s="116"/>
      <c r="C104" s="116"/>
      <c r="D104" s="116"/>
      <c r="E104" s="116"/>
      <c r="F104" s="116"/>
      <c r="G104" s="116"/>
      <c r="H104" s="116"/>
      <c r="I104" s="116"/>
      <c r="J104" s="116"/>
      <c r="K104" s="116"/>
      <c r="L104" s="116"/>
      <c r="N104" s="31"/>
      <c r="O104" s="15"/>
      <c r="P104" s="15"/>
      <c r="Q104" s="15"/>
      <c r="R104" s="15"/>
      <c r="S104" s="15"/>
      <c r="T104" s="15"/>
      <c r="U104" s="15"/>
      <c r="V104" s="15"/>
      <c r="W104" s="155" t="s">
        <v>234</v>
      </c>
      <c r="X104" s="70"/>
      <c r="Y104" s="70"/>
      <c r="Z104" s="70"/>
      <c r="AA104" s="70"/>
      <c r="AB104" s="156">
        <f>SUM(AB100:AB103)</f>
        <v>78</v>
      </c>
      <c r="AC104" s="70"/>
      <c r="AD104" s="70"/>
      <c r="AE104" s="15"/>
      <c r="AF104" s="155" t="s">
        <v>234</v>
      </c>
      <c r="AG104" s="70"/>
      <c r="AH104" s="180"/>
      <c r="AI104" s="70"/>
      <c r="AJ104" s="70"/>
      <c r="AK104" s="70"/>
      <c r="AL104" s="180"/>
      <c r="AM104" s="70"/>
      <c r="AN104" s="156">
        <f>SUM(AN100:AN103)</f>
        <v>208</v>
      </c>
      <c r="AO104" s="32"/>
    </row>
    <row r="105" spans="2:41" x14ac:dyDescent="0.35">
      <c r="B105" s="116"/>
      <c r="C105" s="116"/>
      <c r="D105" s="116"/>
      <c r="E105" s="116"/>
      <c r="F105" s="116"/>
      <c r="G105" s="116"/>
      <c r="H105" s="116"/>
      <c r="I105" s="116"/>
      <c r="J105" s="116"/>
      <c r="K105" s="116"/>
      <c r="L105" s="116"/>
      <c r="N105" s="31"/>
      <c r="O105" s="15" t="s">
        <v>344</v>
      </c>
      <c r="P105" s="15"/>
      <c r="Q105" s="47" t="s">
        <v>345</v>
      </c>
      <c r="R105" s="15"/>
      <c r="S105" s="15"/>
      <c r="T105" s="15"/>
      <c r="U105" s="15"/>
      <c r="V105" s="15"/>
      <c r="W105" s="152"/>
      <c r="X105" s="15"/>
      <c r="Y105" s="15"/>
      <c r="Z105" s="15"/>
      <c r="AA105" s="15"/>
      <c r="AB105" s="153"/>
      <c r="AC105" s="15"/>
      <c r="AD105" s="15"/>
      <c r="AE105" s="15"/>
      <c r="AF105" s="163"/>
      <c r="AG105" s="15"/>
      <c r="AH105" s="42"/>
      <c r="AI105" s="15"/>
      <c r="AJ105" s="15"/>
      <c r="AK105" s="15"/>
      <c r="AL105" s="42"/>
      <c r="AM105" s="15"/>
      <c r="AN105" s="153"/>
      <c r="AO105" s="32"/>
    </row>
    <row r="106" spans="2:41" x14ac:dyDescent="0.35">
      <c r="B106" s="116"/>
      <c r="C106" s="116"/>
      <c r="D106" s="116"/>
      <c r="E106" s="116"/>
      <c r="F106" s="116"/>
      <c r="G106" s="116"/>
      <c r="H106" s="116"/>
      <c r="I106" s="116"/>
      <c r="J106" s="116"/>
      <c r="K106" s="116"/>
      <c r="L106" s="116"/>
      <c r="N106" s="31"/>
      <c r="O106" s="15"/>
      <c r="P106" s="15"/>
      <c r="Q106" s="15"/>
      <c r="R106" s="15"/>
      <c r="S106" s="15"/>
      <c r="T106" s="15"/>
      <c r="U106" s="15"/>
      <c r="V106" s="15"/>
      <c r="W106" s="157" t="s">
        <v>340</v>
      </c>
      <c r="X106" s="158"/>
      <c r="Y106" s="158"/>
      <c r="Z106" s="158"/>
      <c r="AA106" s="158"/>
      <c r="AB106" s="159">
        <f>R98-AB104</f>
        <v>0</v>
      </c>
      <c r="AC106" s="15"/>
      <c r="AD106" s="15"/>
      <c r="AE106" s="15"/>
      <c r="AF106" s="164" t="s">
        <v>338</v>
      </c>
      <c r="AG106" s="15"/>
      <c r="AH106" s="42">
        <v>2</v>
      </c>
      <c r="AI106" s="15"/>
      <c r="AJ106" s="15"/>
      <c r="AK106" s="15"/>
      <c r="AL106" s="42"/>
      <c r="AM106" s="15"/>
      <c r="AN106" s="153"/>
      <c r="AO106" s="32"/>
    </row>
    <row r="107" spans="2:41" x14ac:dyDescent="0.35">
      <c r="B107" s="116"/>
      <c r="C107" s="116"/>
      <c r="D107" s="116"/>
      <c r="E107" s="116"/>
      <c r="F107" s="116"/>
      <c r="G107" s="116"/>
      <c r="H107" s="116"/>
      <c r="I107" s="116"/>
      <c r="J107" s="116"/>
      <c r="K107" s="116"/>
      <c r="L107" s="116"/>
      <c r="N107" s="31"/>
      <c r="O107" s="15" t="s">
        <v>348</v>
      </c>
      <c r="P107" s="15"/>
      <c r="Q107" s="15"/>
      <c r="R107" s="15"/>
      <c r="S107" s="15"/>
      <c r="T107" s="15"/>
      <c r="U107" s="15"/>
      <c r="V107" s="15"/>
      <c r="W107" s="43"/>
      <c r="X107" s="15"/>
      <c r="Y107" s="15"/>
      <c r="Z107" s="15"/>
      <c r="AA107" s="15"/>
      <c r="AB107" s="15"/>
      <c r="AC107" s="15"/>
      <c r="AD107" s="15"/>
      <c r="AE107" s="15"/>
      <c r="AF107" s="165" t="s">
        <v>339</v>
      </c>
      <c r="AG107" s="158"/>
      <c r="AH107" s="166">
        <f>AN104/AH106</f>
        <v>104</v>
      </c>
      <c r="AI107" s="158"/>
      <c r="AJ107" s="158"/>
      <c r="AK107" s="158"/>
      <c r="AL107" s="166"/>
      <c r="AM107" s="158"/>
      <c r="AN107" s="159"/>
      <c r="AO107" s="32"/>
    </row>
    <row r="108" spans="2:41" x14ac:dyDescent="0.35">
      <c r="B108" s="116"/>
      <c r="C108" s="116"/>
      <c r="D108" s="116"/>
      <c r="E108" s="116"/>
      <c r="F108" s="116"/>
      <c r="G108" s="116"/>
      <c r="H108" s="116"/>
      <c r="I108" s="116"/>
      <c r="J108" s="116"/>
      <c r="K108" s="116"/>
      <c r="L108" s="116"/>
      <c r="N108" s="33"/>
      <c r="O108" s="66"/>
      <c r="P108" s="66"/>
      <c r="Q108" s="66"/>
      <c r="R108" s="66"/>
      <c r="S108" s="66"/>
      <c r="T108" s="66"/>
      <c r="U108" s="66"/>
      <c r="V108" s="66"/>
      <c r="W108" s="146"/>
      <c r="X108" s="66"/>
      <c r="Y108" s="66"/>
      <c r="Z108" s="66"/>
      <c r="AA108" s="66"/>
      <c r="AB108" s="66"/>
      <c r="AC108" s="66"/>
      <c r="AD108" s="66"/>
      <c r="AE108" s="66"/>
      <c r="AF108" s="66"/>
      <c r="AG108" s="66"/>
      <c r="AH108" s="147"/>
      <c r="AI108" s="66"/>
      <c r="AJ108" s="66"/>
      <c r="AK108" s="66"/>
      <c r="AL108" s="147"/>
      <c r="AM108" s="66"/>
      <c r="AN108" s="66"/>
      <c r="AO108" s="34"/>
    </row>
    <row r="109" spans="2:41" x14ac:dyDescent="0.35">
      <c r="B109" s="116"/>
      <c r="C109" s="116"/>
      <c r="D109" s="116"/>
      <c r="E109" s="116"/>
      <c r="F109" s="116"/>
      <c r="G109" s="116"/>
      <c r="H109" s="116"/>
      <c r="I109" s="116"/>
      <c r="J109" s="116"/>
      <c r="K109" s="116"/>
      <c r="L109" s="116"/>
      <c r="AH109" s="143"/>
      <c r="AL109" s="143"/>
    </row>
    <row r="110" spans="2:41" x14ac:dyDescent="0.35">
      <c r="B110" s="116"/>
      <c r="C110" s="116"/>
      <c r="D110" s="116"/>
      <c r="E110" s="116"/>
      <c r="F110" s="116"/>
      <c r="G110" s="116"/>
      <c r="H110" s="116"/>
      <c r="I110" s="116"/>
      <c r="J110" s="116"/>
      <c r="K110" s="116"/>
      <c r="L110" s="116"/>
      <c r="N110" s="38"/>
      <c r="O110" s="60"/>
      <c r="P110" s="60"/>
      <c r="Q110" s="60"/>
      <c r="R110" s="60"/>
      <c r="S110" s="60"/>
      <c r="T110" s="60"/>
      <c r="U110" s="60"/>
      <c r="V110" s="60"/>
      <c r="W110" s="144"/>
      <c r="X110" s="60"/>
      <c r="Y110" s="60"/>
      <c r="Z110" s="60"/>
      <c r="AA110" s="60"/>
      <c r="AB110" s="60"/>
      <c r="AC110" s="60"/>
      <c r="AD110" s="60"/>
      <c r="AE110" s="60"/>
      <c r="AF110" s="60"/>
      <c r="AG110" s="60"/>
      <c r="AH110" s="145"/>
      <c r="AI110" s="60"/>
      <c r="AJ110" s="60"/>
      <c r="AK110" s="60"/>
      <c r="AL110" s="145"/>
      <c r="AM110" s="60"/>
      <c r="AN110" s="60"/>
      <c r="AO110" s="39"/>
    </row>
    <row r="111" spans="2:41" x14ac:dyDescent="0.35">
      <c r="B111" s="116"/>
      <c r="C111" s="116"/>
      <c r="D111" s="116"/>
      <c r="E111" s="116"/>
      <c r="F111" s="116"/>
      <c r="G111" s="116"/>
      <c r="H111" s="116"/>
      <c r="I111" s="116"/>
      <c r="J111" s="116"/>
      <c r="K111" s="116"/>
      <c r="L111" s="116"/>
      <c r="N111" s="31"/>
      <c r="O111" s="70" t="s">
        <v>548</v>
      </c>
      <c r="P111" s="15"/>
      <c r="Q111" s="148" t="s">
        <v>331</v>
      </c>
      <c r="R111" s="70">
        <v>72</v>
      </c>
      <c r="S111" s="70" t="s">
        <v>62</v>
      </c>
      <c r="T111" s="15"/>
      <c r="U111" s="15"/>
      <c r="V111" s="15"/>
      <c r="W111" s="43"/>
      <c r="X111" s="15"/>
      <c r="Y111" s="15"/>
      <c r="Z111" s="15"/>
      <c r="AA111" s="15"/>
      <c r="AB111" s="15"/>
      <c r="AC111" s="15"/>
      <c r="AD111" s="15"/>
      <c r="AE111" s="15"/>
      <c r="AF111" s="15"/>
      <c r="AG111" s="15"/>
      <c r="AH111" s="42"/>
      <c r="AI111" s="15"/>
      <c r="AJ111" s="15"/>
      <c r="AK111" s="15"/>
      <c r="AL111" s="42"/>
      <c r="AM111" s="15"/>
      <c r="AN111" s="15"/>
      <c r="AO111" s="32"/>
    </row>
    <row r="112" spans="2:41" x14ac:dyDescent="0.35">
      <c r="B112" s="116"/>
      <c r="C112" s="116"/>
      <c r="D112" s="116"/>
      <c r="E112" s="116"/>
      <c r="F112" s="116"/>
      <c r="G112" s="116"/>
      <c r="H112" s="116"/>
      <c r="I112" s="116"/>
      <c r="J112" s="116"/>
      <c r="K112" s="116"/>
      <c r="L112" s="116"/>
      <c r="N112" s="31"/>
      <c r="O112" s="15"/>
      <c r="P112" s="15"/>
      <c r="Q112" s="15"/>
      <c r="R112" s="15"/>
      <c r="S112" s="15"/>
      <c r="T112" s="15"/>
      <c r="U112" s="15"/>
      <c r="V112" s="15"/>
      <c r="W112" s="149" t="s">
        <v>325</v>
      </c>
      <c r="X112" s="150"/>
      <c r="Y112" s="150"/>
      <c r="Z112" s="150"/>
      <c r="AA112" s="150"/>
      <c r="AB112" s="151"/>
      <c r="AC112" s="15"/>
      <c r="AD112" s="15"/>
      <c r="AE112" s="15"/>
      <c r="AF112" s="149" t="s">
        <v>332</v>
      </c>
      <c r="AG112" s="160"/>
      <c r="AH112" s="161"/>
      <c r="AI112" s="150"/>
      <c r="AJ112" s="150"/>
      <c r="AK112" s="150"/>
      <c r="AL112" s="162"/>
      <c r="AM112" s="150"/>
      <c r="AN112" s="151"/>
      <c r="AO112" s="32"/>
    </row>
    <row r="113" spans="2:41" x14ac:dyDescent="0.35">
      <c r="B113" s="116"/>
      <c r="C113" s="116"/>
      <c r="D113" s="116"/>
      <c r="E113" s="116"/>
      <c r="F113" s="116"/>
      <c r="G113" s="116"/>
      <c r="H113" s="116"/>
      <c r="I113" s="116"/>
      <c r="J113" s="116"/>
      <c r="K113" s="116"/>
      <c r="L113" s="116"/>
      <c r="N113" s="31"/>
      <c r="O113" s="15" t="s">
        <v>323</v>
      </c>
      <c r="P113" s="15"/>
      <c r="Q113" s="15" t="s">
        <v>324</v>
      </c>
      <c r="R113" s="15"/>
      <c r="S113" s="15"/>
      <c r="T113" s="15"/>
      <c r="U113" s="15"/>
      <c r="V113" s="15"/>
      <c r="W113" s="152" t="s">
        <v>326</v>
      </c>
      <c r="X113" s="15">
        <v>4</v>
      </c>
      <c r="Y113" s="15" t="s">
        <v>327</v>
      </c>
      <c r="Z113" s="15">
        <v>13</v>
      </c>
      <c r="AA113" s="15" t="s">
        <v>329</v>
      </c>
      <c r="AB113" s="153">
        <f>X113*Z113</f>
        <v>52</v>
      </c>
      <c r="AC113" s="15"/>
      <c r="AD113" s="15"/>
      <c r="AE113" s="15"/>
      <c r="AF113" s="152" t="s">
        <v>326</v>
      </c>
      <c r="AG113" s="15">
        <v>4</v>
      </c>
      <c r="AH113" s="42" t="s">
        <v>327</v>
      </c>
      <c r="AI113" s="15">
        <v>13</v>
      </c>
      <c r="AJ113" s="15" t="s">
        <v>334</v>
      </c>
      <c r="AK113" s="142" t="s">
        <v>333</v>
      </c>
      <c r="AL113" s="42">
        <v>1</v>
      </c>
      <c r="AM113" s="47" t="s">
        <v>335</v>
      </c>
      <c r="AN113" s="153">
        <f>AG113*AI113*AL113</f>
        <v>52</v>
      </c>
      <c r="AO113" s="32"/>
    </row>
    <row r="114" spans="2:41" x14ac:dyDescent="0.35">
      <c r="B114" s="116"/>
      <c r="C114" s="116"/>
      <c r="D114" s="116"/>
      <c r="E114" s="116"/>
      <c r="F114" s="116"/>
      <c r="G114" s="116"/>
      <c r="H114" s="116"/>
      <c r="I114" s="116"/>
      <c r="J114" s="116"/>
      <c r="K114" s="116"/>
      <c r="L114" s="116"/>
      <c r="N114" s="31"/>
      <c r="O114" s="15"/>
      <c r="P114" s="15"/>
      <c r="Q114" s="15"/>
      <c r="R114" s="15"/>
      <c r="S114" s="15"/>
      <c r="T114" s="15"/>
      <c r="U114" s="15"/>
      <c r="V114" s="15"/>
      <c r="W114" s="152" t="s">
        <v>330</v>
      </c>
      <c r="X114" s="15">
        <v>2</v>
      </c>
      <c r="Y114" s="15" t="s">
        <v>327</v>
      </c>
      <c r="Z114" s="47">
        <v>10</v>
      </c>
      <c r="AA114" s="15" t="s">
        <v>329</v>
      </c>
      <c r="AB114" s="153">
        <f>X114*Z114</f>
        <v>20</v>
      </c>
      <c r="AC114" s="15"/>
      <c r="AD114" s="15"/>
      <c r="AE114" s="15"/>
      <c r="AF114" s="152" t="s">
        <v>330</v>
      </c>
      <c r="AG114" s="15">
        <v>2</v>
      </c>
      <c r="AH114" s="42" t="s">
        <v>327</v>
      </c>
      <c r="AI114" s="47">
        <v>10</v>
      </c>
      <c r="AJ114" s="15" t="s">
        <v>328</v>
      </c>
      <c r="AK114" s="142" t="s">
        <v>333</v>
      </c>
      <c r="AL114" s="42">
        <v>6</v>
      </c>
      <c r="AM114" s="47" t="s">
        <v>335</v>
      </c>
      <c r="AN114" s="153">
        <f>AG114*AI114*AL114</f>
        <v>120</v>
      </c>
      <c r="AO114" s="32"/>
    </row>
    <row r="115" spans="2:41" x14ac:dyDescent="0.35">
      <c r="B115" s="116"/>
      <c r="C115" s="116"/>
      <c r="D115" s="116"/>
      <c r="E115" s="116"/>
      <c r="F115" s="116"/>
      <c r="G115" s="116"/>
      <c r="H115" s="116"/>
      <c r="I115" s="116"/>
      <c r="J115" s="116"/>
      <c r="K115" s="116"/>
      <c r="L115" s="116"/>
      <c r="N115" s="31"/>
      <c r="O115" s="15" t="s">
        <v>321</v>
      </c>
      <c r="P115" s="15"/>
      <c r="Q115" s="15" t="s">
        <v>567</v>
      </c>
      <c r="R115" s="15"/>
      <c r="S115" s="15"/>
      <c r="T115" s="15"/>
      <c r="U115" s="15"/>
      <c r="V115" s="15"/>
      <c r="W115" s="154" t="s">
        <v>336</v>
      </c>
      <c r="X115" s="15"/>
      <c r="Y115" s="15"/>
      <c r="Z115" s="15"/>
      <c r="AA115" s="15"/>
      <c r="AB115" s="153">
        <f t="shared" ref="AB115:AB116" si="1">X115*Z115</f>
        <v>0</v>
      </c>
      <c r="AC115" s="15"/>
      <c r="AD115" s="15"/>
      <c r="AE115" s="15"/>
      <c r="AF115" s="154" t="s">
        <v>336</v>
      </c>
      <c r="AG115" s="15"/>
      <c r="AH115" s="42"/>
      <c r="AI115" s="15"/>
      <c r="AJ115" s="15"/>
      <c r="AK115" s="142"/>
      <c r="AL115" s="42"/>
      <c r="AM115" s="47"/>
      <c r="AN115" s="153">
        <f>AG115*AI115*AL115</f>
        <v>0</v>
      </c>
      <c r="AO115" s="32"/>
    </row>
    <row r="116" spans="2:41" x14ac:dyDescent="0.35">
      <c r="B116" s="116"/>
      <c r="C116" s="116"/>
      <c r="D116" s="116"/>
      <c r="E116" s="116"/>
      <c r="F116" s="116"/>
      <c r="G116" s="116"/>
      <c r="H116" s="116"/>
      <c r="I116" s="116"/>
      <c r="J116" s="116"/>
      <c r="K116" s="116"/>
      <c r="L116" s="116"/>
      <c r="N116" s="31"/>
      <c r="O116" s="15"/>
      <c r="P116" s="15"/>
      <c r="Q116" s="43" t="s">
        <v>568</v>
      </c>
      <c r="R116" s="15"/>
      <c r="S116" s="15"/>
      <c r="T116" s="15"/>
      <c r="U116" s="15"/>
      <c r="V116" s="15"/>
      <c r="W116" s="154" t="s">
        <v>337</v>
      </c>
      <c r="X116" s="15"/>
      <c r="Y116" s="15"/>
      <c r="Z116" s="15"/>
      <c r="AA116" s="15"/>
      <c r="AB116" s="153">
        <f t="shared" si="1"/>
        <v>0</v>
      </c>
      <c r="AC116" s="15"/>
      <c r="AD116" s="15"/>
      <c r="AE116" s="15"/>
      <c r="AF116" s="154" t="s">
        <v>337</v>
      </c>
      <c r="AG116" s="15"/>
      <c r="AH116" s="42"/>
      <c r="AI116" s="15"/>
      <c r="AJ116" s="15"/>
      <c r="AK116" s="15"/>
      <c r="AL116" s="42"/>
      <c r="AM116" s="15"/>
      <c r="AN116" s="153">
        <v>0</v>
      </c>
      <c r="AO116" s="32"/>
    </row>
    <row r="117" spans="2:41" x14ac:dyDescent="0.35">
      <c r="B117" s="116"/>
      <c r="C117" s="116"/>
      <c r="D117" s="116"/>
      <c r="E117" s="116"/>
      <c r="F117" s="116"/>
      <c r="G117" s="116"/>
      <c r="H117" s="116"/>
      <c r="I117" s="116"/>
      <c r="J117" s="116"/>
      <c r="K117" s="116"/>
      <c r="L117" s="116"/>
      <c r="N117" s="31"/>
      <c r="O117" s="15"/>
      <c r="P117" s="15"/>
      <c r="Q117" s="15"/>
      <c r="R117" s="15"/>
      <c r="S117" s="15"/>
      <c r="T117" s="15"/>
      <c r="U117" s="15"/>
      <c r="V117" s="15"/>
      <c r="W117" s="155" t="s">
        <v>234</v>
      </c>
      <c r="X117" s="70"/>
      <c r="Y117" s="70"/>
      <c r="Z117" s="70"/>
      <c r="AA117" s="70"/>
      <c r="AB117" s="156">
        <f>SUM(AB113:AB116)</f>
        <v>72</v>
      </c>
      <c r="AC117" s="70"/>
      <c r="AD117" s="70"/>
      <c r="AE117" s="15"/>
      <c r="AF117" s="155" t="s">
        <v>234</v>
      </c>
      <c r="AG117" s="70"/>
      <c r="AH117" s="180"/>
      <c r="AI117" s="70"/>
      <c r="AJ117" s="70"/>
      <c r="AK117" s="70"/>
      <c r="AL117" s="180"/>
      <c r="AM117" s="70"/>
      <c r="AN117" s="156">
        <f>SUM(AN113:AN116)</f>
        <v>172</v>
      </c>
      <c r="AO117" s="32"/>
    </row>
    <row r="118" spans="2:41" x14ac:dyDescent="0.35">
      <c r="B118" s="116"/>
      <c r="C118" s="116"/>
      <c r="D118" s="116"/>
      <c r="E118" s="116"/>
      <c r="F118" s="116"/>
      <c r="G118" s="116"/>
      <c r="H118" s="116"/>
      <c r="I118" s="116"/>
      <c r="J118" s="116"/>
      <c r="K118" s="116"/>
      <c r="L118" s="116"/>
      <c r="N118" s="31"/>
      <c r="O118" s="15" t="s">
        <v>344</v>
      </c>
      <c r="P118" s="15"/>
      <c r="Q118" s="47"/>
      <c r="R118" s="15"/>
      <c r="S118" s="15"/>
      <c r="T118" s="15"/>
      <c r="U118" s="15"/>
      <c r="V118" s="15"/>
      <c r="W118" s="152"/>
      <c r="X118" s="15"/>
      <c r="Y118" s="15"/>
      <c r="Z118" s="15"/>
      <c r="AA118" s="15"/>
      <c r="AB118" s="153"/>
      <c r="AC118" s="15"/>
      <c r="AD118" s="15"/>
      <c r="AE118" s="15"/>
      <c r="AF118" s="163"/>
      <c r="AG118" s="15"/>
      <c r="AH118" s="42"/>
      <c r="AI118" s="15"/>
      <c r="AJ118" s="15"/>
      <c r="AK118" s="15"/>
      <c r="AL118" s="42"/>
      <c r="AM118" s="15"/>
      <c r="AN118" s="153"/>
      <c r="AO118" s="32"/>
    </row>
    <row r="119" spans="2:41" x14ac:dyDescent="0.35">
      <c r="B119" s="116"/>
      <c r="C119" s="116"/>
      <c r="D119" s="116"/>
      <c r="E119" s="116"/>
      <c r="F119" s="116"/>
      <c r="G119" s="116"/>
      <c r="H119" s="116"/>
      <c r="I119" s="116"/>
      <c r="J119" s="116"/>
      <c r="K119" s="116"/>
      <c r="L119" s="116"/>
      <c r="N119" s="31"/>
      <c r="O119" s="15"/>
      <c r="P119" s="15"/>
      <c r="Q119" s="15"/>
      <c r="R119" s="15"/>
      <c r="S119" s="15"/>
      <c r="T119" s="15"/>
      <c r="U119" s="15"/>
      <c r="V119" s="15"/>
      <c r="W119" s="157" t="s">
        <v>340</v>
      </c>
      <c r="X119" s="176"/>
      <c r="Y119" s="176"/>
      <c r="Z119" s="176"/>
      <c r="AA119" s="176"/>
      <c r="AB119" s="177">
        <f>R111-AB117</f>
        <v>0</v>
      </c>
      <c r="AC119" s="15"/>
      <c r="AD119" s="15"/>
      <c r="AE119" s="15"/>
      <c r="AF119" s="164" t="s">
        <v>338</v>
      </c>
      <c r="AG119" s="15"/>
      <c r="AH119" s="42">
        <v>3</v>
      </c>
      <c r="AI119" s="15"/>
      <c r="AJ119" s="15"/>
      <c r="AK119" s="15"/>
      <c r="AL119" s="42"/>
      <c r="AM119" s="15"/>
      <c r="AN119" s="153"/>
      <c r="AO119" s="32"/>
    </row>
    <row r="120" spans="2:41" x14ac:dyDescent="0.35">
      <c r="B120" s="116"/>
      <c r="C120" s="116"/>
      <c r="D120" s="116"/>
      <c r="E120" s="116"/>
      <c r="F120" s="116"/>
      <c r="G120" s="116"/>
      <c r="H120" s="116"/>
      <c r="I120" s="116"/>
      <c r="J120" s="116"/>
      <c r="K120" s="116"/>
      <c r="L120" s="116"/>
      <c r="N120" s="31"/>
      <c r="O120" s="15" t="s">
        <v>348</v>
      </c>
      <c r="P120" s="15"/>
      <c r="Q120" s="15"/>
      <c r="R120" s="15"/>
      <c r="S120" s="15"/>
      <c r="T120" s="15"/>
      <c r="U120" s="15"/>
      <c r="V120" s="15"/>
      <c r="W120" s="43"/>
      <c r="X120" s="15"/>
      <c r="Y120" s="15"/>
      <c r="Z120" s="15"/>
      <c r="AA120" s="15"/>
      <c r="AB120" s="15"/>
      <c r="AC120" s="15"/>
      <c r="AD120" s="15"/>
      <c r="AE120" s="15"/>
      <c r="AF120" s="165" t="s">
        <v>339</v>
      </c>
      <c r="AG120" s="158"/>
      <c r="AH120" s="166">
        <f>AN117/AH119</f>
        <v>57.333333333333336</v>
      </c>
      <c r="AI120" s="158"/>
      <c r="AJ120" s="158"/>
      <c r="AK120" s="158"/>
      <c r="AL120" s="166"/>
      <c r="AM120" s="158"/>
      <c r="AN120" s="159"/>
      <c r="AO120" s="32"/>
    </row>
    <row r="121" spans="2:41" x14ac:dyDescent="0.35">
      <c r="B121" s="116"/>
      <c r="C121" s="116"/>
      <c r="D121" s="116"/>
      <c r="E121" s="116"/>
      <c r="F121" s="116"/>
      <c r="G121" s="116"/>
      <c r="H121" s="116"/>
      <c r="I121" s="116"/>
      <c r="J121" s="116"/>
      <c r="K121" s="116"/>
      <c r="L121" s="116"/>
      <c r="N121" s="33"/>
      <c r="O121" s="66"/>
      <c r="P121" s="66"/>
      <c r="Q121" s="66"/>
      <c r="R121" s="66"/>
      <c r="S121" s="66"/>
      <c r="T121" s="66"/>
      <c r="U121" s="66"/>
      <c r="V121" s="66"/>
      <c r="W121" s="146"/>
      <c r="X121" s="66"/>
      <c r="Y121" s="66"/>
      <c r="Z121" s="66"/>
      <c r="AA121" s="66"/>
      <c r="AB121" s="66"/>
      <c r="AC121" s="66"/>
      <c r="AD121" s="66"/>
      <c r="AE121" s="66"/>
      <c r="AF121" s="66"/>
      <c r="AG121" s="66"/>
      <c r="AH121" s="147"/>
      <c r="AI121" s="66"/>
      <c r="AJ121" s="66"/>
      <c r="AK121" s="66"/>
      <c r="AL121" s="147"/>
      <c r="AM121" s="66"/>
      <c r="AN121" s="66"/>
      <c r="AO121" s="34"/>
    </row>
    <row r="122" spans="2:41" x14ac:dyDescent="0.35">
      <c r="B122" s="116"/>
      <c r="C122" s="116"/>
      <c r="D122" s="116"/>
      <c r="E122" s="116"/>
      <c r="F122" s="116"/>
      <c r="G122" s="116"/>
      <c r="H122" s="116"/>
      <c r="I122" s="116"/>
      <c r="J122" s="116"/>
      <c r="K122" s="116"/>
      <c r="L122" s="116"/>
      <c r="W122"/>
    </row>
    <row r="123" spans="2:41" x14ac:dyDescent="0.35">
      <c r="B123" s="116"/>
      <c r="C123" s="116"/>
      <c r="D123" s="116"/>
      <c r="E123" s="116"/>
      <c r="F123" s="116"/>
      <c r="G123" s="116"/>
      <c r="H123" s="116"/>
      <c r="I123" s="116"/>
      <c r="J123" s="116"/>
      <c r="K123" s="116"/>
      <c r="L123" s="116"/>
      <c r="W123"/>
    </row>
    <row r="124" spans="2:41" x14ac:dyDescent="0.35">
      <c r="B124" s="116"/>
      <c r="C124" s="116"/>
      <c r="D124" s="116"/>
      <c r="E124" s="116"/>
      <c r="F124" s="116"/>
      <c r="G124" s="116"/>
      <c r="H124" s="116"/>
      <c r="I124" s="116"/>
      <c r="J124" s="116"/>
      <c r="K124" s="116"/>
      <c r="L124" s="116"/>
      <c r="W124"/>
    </row>
    <row r="125" spans="2:41" x14ac:dyDescent="0.35">
      <c r="B125" s="116"/>
      <c r="C125" s="116"/>
      <c r="D125" s="116"/>
      <c r="E125" s="116"/>
      <c r="F125" s="116"/>
      <c r="G125" s="116"/>
      <c r="H125" s="116"/>
      <c r="I125" s="116"/>
      <c r="J125" s="116"/>
      <c r="K125" s="116"/>
      <c r="L125" s="116"/>
      <c r="W125"/>
    </row>
    <row r="126" spans="2:41" x14ac:dyDescent="0.35">
      <c r="B126" s="116"/>
      <c r="C126" s="116"/>
      <c r="D126" s="116"/>
      <c r="E126" s="116"/>
      <c r="F126" s="116"/>
      <c r="G126" s="116"/>
      <c r="H126" s="116"/>
      <c r="I126" s="116"/>
      <c r="J126" s="116"/>
      <c r="K126" s="116"/>
      <c r="L126" s="116"/>
      <c r="W126"/>
    </row>
    <row r="127" spans="2:41" x14ac:dyDescent="0.35">
      <c r="B127" s="116"/>
      <c r="C127" s="116"/>
      <c r="D127" s="116"/>
      <c r="E127" s="116"/>
      <c r="F127" s="116"/>
      <c r="G127" s="116"/>
      <c r="H127" s="116"/>
      <c r="I127" s="116"/>
      <c r="J127" s="116"/>
      <c r="K127" s="116"/>
      <c r="L127" s="116"/>
      <c r="W127"/>
    </row>
    <row r="128" spans="2:41" x14ac:dyDescent="0.35">
      <c r="B128" s="116"/>
      <c r="C128" s="116"/>
      <c r="D128" s="116"/>
      <c r="E128" s="116"/>
      <c r="F128" s="116"/>
      <c r="G128" s="116"/>
      <c r="H128" s="116"/>
      <c r="I128" s="116"/>
      <c r="J128" s="116"/>
      <c r="K128" s="116"/>
      <c r="L128" s="116"/>
      <c r="W128"/>
    </row>
    <row r="129" spans="2:23" x14ac:dyDescent="0.35">
      <c r="B129" s="116"/>
      <c r="C129" s="116"/>
      <c r="D129" s="116"/>
      <c r="E129" s="116"/>
      <c r="F129" s="116"/>
      <c r="G129" s="116"/>
      <c r="H129" s="116"/>
      <c r="I129" s="116"/>
      <c r="J129" s="116"/>
      <c r="K129" s="116"/>
      <c r="L129" s="116"/>
      <c r="W129"/>
    </row>
    <row r="130" spans="2:23" x14ac:dyDescent="0.35">
      <c r="B130" s="116"/>
      <c r="C130" s="116"/>
      <c r="D130" s="116"/>
      <c r="E130" s="116"/>
      <c r="F130" s="116"/>
      <c r="G130" s="116"/>
      <c r="H130" s="116"/>
      <c r="I130" s="116"/>
      <c r="J130" s="116"/>
      <c r="K130" s="116"/>
      <c r="L130" s="116"/>
      <c r="W130"/>
    </row>
    <row r="131" spans="2:23" x14ac:dyDescent="0.35">
      <c r="B131" s="116"/>
      <c r="C131" s="116"/>
      <c r="D131" s="116"/>
      <c r="E131" s="116"/>
      <c r="F131" s="116"/>
      <c r="G131" s="116"/>
      <c r="H131" s="116"/>
      <c r="I131" s="116"/>
      <c r="J131" s="116"/>
      <c r="K131" s="116"/>
      <c r="L131" s="116"/>
      <c r="W131"/>
    </row>
    <row r="132" spans="2:23" x14ac:dyDescent="0.35">
      <c r="B132" s="116"/>
      <c r="C132" s="116"/>
      <c r="D132" s="116"/>
      <c r="E132" s="116"/>
      <c r="F132" s="116"/>
      <c r="G132" s="116"/>
      <c r="H132" s="116"/>
      <c r="I132" s="116"/>
      <c r="J132" s="116"/>
      <c r="K132" s="116"/>
      <c r="L132" s="116"/>
      <c r="W132"/>
    </row>
    <row r="133" spans="2:23" x14ac:dyDescent="0.35">
      <c r="B133" s="116"/>
      <c r="C133" s="116"/>
      <c r="D133" s="116"/>
      <c r="E133" s="116"/>
      <c r="F133" s="116"/>
      <c r="G133" s="116"/>
      <c r="H133" s="116"/>
      <c r="I133" s="116"/>
      <c r="J133" s="116"/>
      <c r="K133" s="116"/>
      <c r="L133" s="116"/>
      <c r="W133"/>
    </row>
    <row r="134" spans="2:23" x14ac:dyDescent="0.35">
      <c r="B134" s="116"/>
      <c r="C134" s="116"/>
      <c r="D134" s="116"/>
      <c r="E134" s="116"/>
      <c r="F134" s="116"/>
      <c r="G134" s="116"/>
      <c r="H134" s="116"/>
      <c r="I134" s="116"/>
      <c r="J134" s="116"/>
      <c r="K134" s="116"/>
      <c r="L134" s="116"/>
      <c r="W134"/>
    </row>
    <row r="135" spans="2:23" x14ac:dyDescent="0.35">
      <c r="B135" s="116"/>
      <c r="C135" s="116"/>
      <c r="D135" s="116"/>
      <c r="E135" s="116"/>
      <c r="F135" s="116"/>
      <c r="G135" s="116"/>
      <c r="H135" s="116"/>
      <c r="I135" s="116"/>
      <c r="J135" s="116"/>
      <c r="K135" s="116"/>
      <c r="L135" s="116"/>
      <c r="W135"/>
    </row>
    <row r="136" spans="2:23" x14ac:dyDescent="0.35">
      <c r="B136" s="116"/>
      <c r="C136" s="116"/>
      <c r="D136" s="116"/>
      <c r="E136" s="116"/>
      <c r="F136" s="116"/>
      <c r="G136" s="116"/>
      <c r="H136" s="116"/>
      <c r="I136" s="116"/>
      <c r="J136" s="116"/>
      <c r="K136" s="116"/>
      <c r="L136" s="116"/>
      <c r="W136"/>
    </row>
    <row r="137" spans="2:23" x14ac:dyDescent="0.35">
      <c r="B137" s="116"/>
      <c r="C137" s="116"/>
      <c r="D137" s="116"/>
      <c r="E137" s="116"/>
      <c r="F137" s="116"/>
      <c r="G137" s="116"/>
      <c r="H137" s="116"/>
      <c r="I137" s="116"/>
      <c r="J137" s="116"/>
      <c r="K137" s="116"/>
      <c r="L137" s="116"/>
    </row>
    <row r="138" spans="2:23" x14ac:dyDescent="0.35">
      <c r="B138" s="116"/>
      <c r="C138" s="116"/>
      <c r="D138" s="116"/>
      <c r="E138" s="116"/>
      <c r="F138" s="116"/>
      <c r="G138" s="116"/>
      <c r="H138" s="116"/>
      <c r="I138" s="116"/>
      <c r="J138" s="116"/>
      <c r="K138" s="116"/>
      <c r="L138" s="116"/>
    </row>
    <row r="139" spans="2:23" x14ac:dyDescent="0.35">
      <c r="B139" s="116"/>
      <c r="C139" s="116"/>
      <c r="D139" s="116"/>
      <c r="E139" s="116"/>
      <c r="F139" s="116"/>
      <c r="G139" s="116"/>
      <c r="H139" s="116"/>
      <c r="I139" s="116"/>
      <c r="J139" s="116"/>
      <c r="K139" s="116"/>
      <c r="L139" s="116"/>
    </row>
    <row r="140" spans="2:23" x14ac:dyDescent="0.35">
      <c r="B140" s="116"/>
      <c r="C140" s="116"/>
      <c r="D140" s="116"/>
      <c r="E140" s="116"/>
      <c r="F140" s="116"/>
      <c r="G140" s="116"/>
      <c r="H140" s="116"/>
      <c r="I140" s="116"/>
      <c r="J140" s="116"/>
      <c r="K140" s="116"/>
      <c r="L140" s="116"/>
    </row>
    <row r="141" spans="2:23" x14ac:dyDescent="0.35">
      <c r="B141" s="116"/>
      <c r="C141" s="116"/>
      <c r="D141" s="116"/>
      <c r="E141" s="116"/>
      <c r="F141" s="116"/>
      <c r="G141" s="116"/>
      <c r="H141" s="116"/>
      <c r="I141" s="116"/>
      <c r="J141" s="116"/>
      <c r="K141" s="116"/>
      <c r="L141" s="116"/>
    </row>
    <row r="142" spans="2:23" x14ac:dyDescent="0.35">
      <c r="B142" s="116"/>
      <c r="C142" s="116"/>
      <c r="D142" s="116"/>
      <c r="E142" s="116"/>
      <c r="F142" s="116"/>
      <c r="G142" s="116"/>
      <c r="H142" s="116"/>
      <c r="I142" s="116"/>
      <c r="J142" s="116"/>
      <c r="K142" s="116"/>
      <c r="L142" s="116"/>
    </row>
    <row r="143" spans="2:23" x14ac:dyDescent="0.35">
      <c r="B143" s="116"/>
      <c r="C143" s="116"/>
      <c r="D143" s="116"/>
      <c r="E143" s="116"/>
      <c r="F143" s="116"/>
      <c r="G143" s="116"/>
      <c r="H143" s="116"/>
      <c r="I143" s="116"/>
      <c r="J143" s="116"/>
      <c r="K143" s="116"/>
      <c r="L143" s="116"/>
    </row>
    <row r="144" spans="2:23" x14ac:dyDescent="0.35">
      <c r="B144" s="116"/>
      <c r="C144" s="116"/>
      <c r="D144" s="116"/>
      <c r="E144" s="116"/>
      <c r="F144" s="116"/>
      <c r="G144" s="116"/>
      <c r="H144" s="116"/>
      <c r="I144" s="116"/>
      <c r="J144" s="116"/>
      <c r="K144" s="116"/>
      <c r="L144" s="116"/>
    </row>
    <row r="145" spans="2:12" x14ac:dyDescent="0.35">
      <c r="B145" s="116"/>
      <c r="C145" s="116"/>
      <c r="D145" s="116"/>
      <c r="E145" s="116"/>
      <c r="F145" s="116"/>
      <c r="G145" s="116"/>
      <c r="H145" s="116"/>
      <c r="I145" s="116"/>
      <c r="J145" s="116"/>
      <c r="K145" s="116"/>
      <c r="L145" s="116"/>
    </row>
    <row r="146" spans="2:12" x14ac:dyDescent="0.35">
      <c r="B146" s="116"/>
      <c r="C146" s="116"/>
      <c r="D146" s="116"/>
      <c r="E146" s="116"/>
      <c r="F146" s="116"/>
      <c r="G146" s="116"/>
      <c r="H146" s="116"/>
      <c r="I146" s="116"/>
      <c r="J146" s="116"/>
      <c r="K146" s="116"/>
      <c r="L146" s="116"/>
    </row>
    <row r="147" spans="2:12" x14ac:dyDescent="0.35">
      <c r="B147" s="116"/>
      <c r="C147" s="116"/>
      <c r="D147" s="116"/>
      <c r="E147" s="116"/>
      <c r="F147" s="116"/>
      <c r="G147" s="116"/>
      <c r="H147" s="116"/>
      <c r="I147" s="116"/>
      <c r="J147" s="116"/>
      <c r="K147" s="116"/>
      <c r="L147" s="116"/>
    </row>
    <row r="148" spans="2:12" x14ac:dyDescent="0.35">
      <c r="B148" s="116"/>
      <c r="C148" s="116"/>
      <c r="D148" s="116"/>
      <c r="E148" s="116"/>
      <c r="F148" s="116"/>
      <c r="G148" s="116"/>
      <c r="H148" s="116"/>
      <c r="I148" s="116"/>
      <c r="J148" s="116"/>
      <c r="K148" s="116"/>
      <c r="L148" s="116"/>
    </row>
    <row r="149" spans="2:12" x14ac:dyDescent="0.35">
      <c r="B149" s="116"/>
      <c r="C149" s="116"/>
      <c r="D149" s="116"/>
      <c r="E149" s="116"/>
      <c r="F149" s="116"/>
      <c r="G149" s="116"/>
      <c r="H149" s="116"/>
      <c r="I149" s="116"/>
      <c r="J149" s="116"/>
      <c r="K149" s="116"/>
      <c r="L149" s="116"/>
    </row>
    <row r="150" spans="2:12" x14ac:dyDescent="0.35">
      <c r="B150" s="116"/>
      <c r="C150" s="116"/>
      <c r="D150" s="116"/>
      <c r="E150" s="116"/>
      <c r="F150" s="116"/>
      <c r="G150" s="116"/>
      <c r="H150" s="116"/>
      <c r="I150" s="116"/>
      <c r="J150" s="116"/>
      <c r="K150" s="116"/>
      <c r="L150" s="116"/>
    </row>
    <row r="151" spans="2:12" x14ac:dyDescent="0.35">
      <c r="B151" s="116"/>
      <c r="C151" s="116"/>
      <c r="D151" s="116"/>
      <c r="E151" s="116"/>
      <c r="F151" s="116"/>
      <c r="G151" s="116"/>
      <c r="H151" s="116"/>
      <c r="I151" s="116"/>
      <c r="J151" s="116"/>
      <c r="K151" s="116"/>
      <c r="L151" s="116"/>
    </row>
    <row r="152" spans="2:12" x14ac:dyDescent="0.35">
      <c r="B152" s="116"/>
      <c r="C152" s="116"/>
      <c r="D152" s="116"/>
      <c r="E152" s="116"/>
      <c r="F152" s="116"/>
      <c r="G152" s="116"/>
      <c r="H152" s="116"/>
      <c r="I152" s="116"/>
      <c r="J152" s="116"/>
      <c r="K152" s="116"/>
      <c r="L152" s="116"/>
    </row>
    <row r="153" spans="2:12" x14ac:dyDescent="0.35">
      <c r="B153" s="116"/>
      <c r="C153" s="116"/>
      <c r="D153" s="116"/>
      <c r="E153" s="116"/>
      <c r="F153" s="116"/>
      <c r="G153" s="116"/>
      <c r="H153" s="116"/>
      <c r="I153" s="116"/>
      <c r="J153" s="116"/>
      <c r="K153" s="116"/>
      <c r="L153" s="116"/>
    </row>
    <row r="154" spans="2:12" x14ac:dyDescent="0.35">
      <c r="B154" s="116"/>
      <c r="C154" s="116"/>
      <c r="D154" s="116"/>
      <c r="E154" s="116"/>
      <c r="F154" s="116"/>
      <c r="G154" s="116"/>
      <c r="H154" s="116"/>
      <c r="I154" s="116"/>
      <c r="J154" s="116"/>
      <c r="K154" s="116"/>
      <c r="L154" s="116"/>
    </row>
    <row r="155" spans="2:12" x14ac:dyDescent="0.35">
      <c r="B155" s="116"/>
      <c r="C155" s="116"/>
      <c r="D155" s="116"/>
      <c r="E155" s="116"/>
      <c r="F155" s="116"/>
      <c r="G155" s="116"/>
      <c r="H155" s="116"/>
      <c r="I155" s="116"/>
      <c r="J155" s="116"/>
      <c r="K155" s="116"/>
      <c r="L155" s="116"/>
    </row>
    <row r="156" spans="2:12" x14ac:dyDescent="0.35">
      <c r="B156" s="116"/>
      <c r="C156" s="116"/>
      <c r="D156" s="116"/>
      <c r="E156" s="116"/>
      <c r="F156" s="116"/>
      <c r="G156" s="116"/>
      <c r="H156" s="116"/>
      <c r="I156" s="116"/>
      <c r="J156" s="116"/>
      <c r="K156" s="116"/>
      <c r="L156" s="116"/>
    </row>
    <row r="157" spans="2:12" x14ac:dyDescent="0.35">
      <c r="B157" s="116"/>
      <c r="C157" s="116"/>
      <c r="D157" s="116"/>
      <c r="E157" s="116"/>
      <c r="F157" s="116"/>
      <c r="G157" s="116"/>
      <c r="H157" s="116"/>
      <c r="I157" s="116"/>
      <c r="J157" s="116"/>
      <c r="K157" s="116"/>
      <c r="L157" s="116"/>
    </row>
    <row r="158" spans="2:12" x14ac:dyDescent="0.35">
      <c r="B158" s="116"/>
      <c r="C158" s="116"/>
      <c r="D158" s="116"/>
      <c r="E158" s="116"/>
      <c r="F158" s="116"/>
      <c r="G158" s="116"/>
      <c r="H158" s="116"/>
      <c r="I158" s="116"/>
      <c r="J158" s="116"/>
      <c r="K158" s="116"/>
      <c r="L158" s="116"/>
    </row>
    <row r="159" spans="2:12" x14ac:dyDescent="0.35">
      <c r="B159" s="116"/>
      <c r="C159" s="116"/>
      <c r="D159" s="116"/>
      <c r="E159" s="116"/>
      <c r="F159" s="116"/>
      <c r="G159" s="116"/>
      <c r="H159" s="116"/>
      <c r="I159" s="116"/>
      <c r="J159" s="116"/>
      <c r="K159" s="116"/>
      <c r="L159" s="116"/>
    </row>
    <row r="160" spans="2:12" x14ac:dyDescent="0.35">
      <c r="B160" s="116"/>
      <c r="C160" s="116"/>
      <c r="D160" s="116"/>
      <c r="E160" s="116"/>
      <c r="F160" s="116"/>
      <c r="G160" s="116"/>
      <c r="H160" s="116"/>
      <c r="I160" s="116"/>
      <c r="J160" s="116"/>
      <c r="K160" s="116"/>
      <c r="L160" s="116"/>
    </row>
    <row r="161" spans="2:12" x14ac:dyDescent="0.35">
      <c r="B161" s="116"/>
      <c r="C161" s="116"/>
      <c r="D161" s="116"/>
      <c r="E161" s="116"/>
      <c r="F161" s="116"/>
      <c r="G161" s="116"/>
      <c r="H161" s="116"/>
      <c r="I161" s="116"/>
      <c r="J161" s="116"/>
      <c r="K161" s="116"/>
      <c r="L161" s="116"/>
    </row>
    <row r="162" spans="2:12" x14ac:dyDescent="0.35">
      <c r="B162" s="116"/>
      <c r="C162" s="116"/>
      <c r="D162" s="116"/>
      <c r="E162" s="116"/>
      <c r="F162" s="116"/>
      <c r="G162" s="116"/>
      <c r="H162" s="116"/>
      <c r="I162" s="116"/>
      <c r="J162" s="116"/>
      <c r="K162" s="116"/>
      <c r="L162" s="116"/>
    </row>
    <row r="163" spans="2:12" x14ac:dyDescent="0.35">
      <c r="B163" s="116"/>
      <c r="C163" s="116"/>
      <c r="D163" s="116"/>
      <c r="E163" s="116"/>
      <c r="F163" s="116"/>
      <c r="G163" s="116"/>
      <c r="H163" s="116"/>
      <c r="I163" s="116"/>
      <c r="J163" s="116"/>
      <c r="K163" s="116"/>
      <c r="L163" s="116"/>
    </row>
    <row r="164" spans="2:12" x14ac:dyDescent="0.35">
      <c r="B164" s="116"/>
      <c r="C164" s="116"/>
      <c r="D164" s="116"/>
      <c r="E164" s="116"/>
      <c r="F164" s="116"/>
      <c r="G164" s="116"/>
      <c r="H164" s="116"/>
      <c r="I164" s="116"/>
      <c r="J164" s="116"/>
      <c r="K164" s="116"/>
      <c r="L164" s="116"/>
    </row>
    <row r="165" spans="2:12" x14ac:dyDescent="0.35">
      <c r="B165" s="116"/>
      <c r="C165" s="116"/>
      <c r="D165" s="116"/>
      <c r="E165" s="116"/>
      <c r="F165" s="116"/>
      <c r="G165" s="116"/>
      <c r="H165" s="116"/>
      <c r="I165" s="116"/>
      <c r="J165" s="116"/>
      <c r="K165" s="116"/>
      <c r="L165" s="116"/>
    </row>
    <row r="166" spans="2:12" x14ac:dyDescent="0.35">
      <c r="B166" s="116"/>
      <c r="C166" s="116"/>
      <c r="D166" s="116"/>
      <c r="E166" s="116"/>
      <c r="F166" s="116"/>
      <c r="G166" s="116"/>
      <c r="H166" s="116"/>
      <c r="I166" s="116"/>
      <c r="J166" s="116"/>
      <c r="K166" s="116"/>
      <c r="L166" s="116"/>
    </row>
    <row r="167" spans="2:12" x14ac:dyDescent="0.35">
      <c r="B167" s="116"/>
      <c r="C167" s="116"/>
      <c r="D167" s="116"/>
      <c r="E167" s="116"/>
      <c r="F167" s="116"/>
      <c r="G167" s="116"/>
      <c r="H167" s="116"/>
      <c r="I167" s="116"/>
      <c r="J167" s="116"/>
      <c r="K167" s="116"/>
      <c r="L167" s="116"/>
    </row>
    <row r="168" spans="2:12" x14ac:dyDescent="0.35">
      <c r="B168" s="116"/>
      <c r="C168" s="116"/>
      <c r="D168" s="116"/>
      <c r="E168" s="116"/>
      <c r="F168" s="116"/>
      <c r="G168" s="116"/>
      <c r="H168" s="116"/>
      <c r="I168" s="116"/>
      <c r="J168" s="116"/>
      <c r="K168" s="116"/>
      <c r="L168" s="116"/>
    </row>
    <row r="169" spans="2:12" x14ac:dyDescent="0.35">
      <c r="B169" s="116"/>
      <c r="C169" s="116"/>
      <c r="D169" s="116"/>
      <c r="E169" s="116"/>
      <c r="F169" s="116"/>
      <c r="G169" s="116"/>
      <c r="H169" s="116"/>
      <c r="I169" s="116"/>
      <c r="J169" s="116"/>
      <c r="K169" s="116"/>
      <c r="L169" s="116"/>
    </row>
    <row r="170" spans="2:12" x14ac:dyDescent="0.35">
      <c r="B170" s="116"/>
      <c r="C170" s="116"/>
      <c r="D170" s="116"/>
      <c r="E170" s="116"/>
      <c r="F170" s="116"/>
      <c r="G170" s="116"/>
      <c r="H170" s="116"/>
      <c r="I170" s="116"/>
      <c r="J170" s="116"/>
      <c r="K170" s="116"/>
      <c r="L170" s="116"/>
    </row>
    <row r="171" spans="2:12" x14ac:dyDescent="0.35">
      <c r="B171" s="116"/>
      <c r="C171" s="116"/>
      <c r="D171" s="116"/>
      <c r="E171" s="116"/>
      <c r="F171" s="116"/>
      <c r="G171" s="116"/>
      <c r="H171" s="116"/>
      <c r="I171" s="116"/>
      <c r="J171" s="116"/>
      <c r="K171" s="116"/>
      <c r="L171" s="116"/>
    </row>
    <row r="172" spans="2:12" x14ac:dyDescent="0.35">
      <c r="B172" s="116"/>
      <c r="C172" s="116"/>
      <c r="D172" s="116"/>
      <c r="E172" s="116"/>
      <c r="F172" s="116"/>
      <c r="G172" s="116"/>
      <c r="H172" s="116"/>
      <c r="I172" s="116"/>
      <c r="J172" s="116"/>
      <c r="K172" s="116"/>
      <c r="L172" s="116"/>
    </row>
    <row r="173" spans="2:12" x14ac:dyDescent="0.35">
      <c r="B173" s="116"/>
      <c r="C173" s="116"/>
      <c r="D173" s="116"/>
      <c r="E173" s="116"/>
      <c r="F173" s="116"/>
      <c r="G173" s="116"/>
      <c r="H173" s="116"/>
      <c r="I173" s="116"/>
      <c r="J173" s="116"/>
      <c r="K173" s="116"/>
      <c r="L173" s="116"/>
    </row>
    <row r="174" spans="2:12" x14ac:dyDescent="0.35">
      <c r="B174" s="116"/>
      <c r="C174" s="116"/>
      <c r="D174" s="116"/>
      <c r="E174" s="116"/>
      <c r="F174" s="116"/>
      <c r="G174" s="116"/>
      <c r="H174" s="116"/>
      <c r="I174" s="116"/>
      <c r="J174" s="116"/>
      <c r="K174" s="116"/>
      <c r="L174" s="116"/>
    </row>
    <row r="175" spans="2:12" x14ac:dyDescent="0.35">
      <c r="B175" s="116"/>
      <c r="C175" s="116"/>
      <c r="D175" s="116"/>
      <c r="E175" s="116"/>
      <c r="F175" s="116"/>
      <c r="G175" s="116"/>
      <c r="H175" s="116"/>
      <c r="I175" s="116"/>
      <c r="J175" s="116"/>
      <c r="K175" s="116"/>
      <c r="L175" s="116"/>
    </row>
    <row r="176" spans="2:12" x14ac:dyDescent="0.35">
      <c r="B176" s="116"/>
      <c r="C176" s="116"/>
      <c r="D176" s="116"/>
      <c r="E176" s="116"/>
      <c r="F176" s="116"/>
      <c r="G176" s="116"/>
      <c r="H176" s="116"/>
      <c r="I176" s="116"/>
      <c r="J176" s="116"/>
      <c r="K176" s="116"/>
      <c r="L176" s="116"/>
    </row>
    <row r="177" spans="2:12" x14ac:dyDescent="0.35">
      <c r="B177" s="116"/>
      <c r="C177" s="116"/>
      <c r="D177" s="116"/>
      <c r="E177" s="116"/>
      <c r="F177" s="116"/>
      <c r="G177" s="116"/>
      <c r="H177" s="116"/>
      <c r="I177" s="116"/>
      <c r="J177" s="116"/>
      <c r="K177" s="116"/>
      <c r="L177" s="116"/>
    </row>
    <row r="178" spans="2:12" x14ac:dyDescent="0.35">
      <c r="B178" s="116"/>
      <c r="C178" s="116"/>
      <c r="D178" s="116"/>
      <c r="E178" s="116"/>
      <c r="F178" s="116"/>
      <c r="G178" s="116"/>
      <c r="H178" s="116"/>
      <c r="I178" s="116"/>
      <c r="J178" s="116"/>
      <c r="K178" s="116"/>
      <c r="L178" s="116"/>
    </row>
    <row r="179" spans="2:12" x14ac:dyDescent="0.35">
      <c r="B179" s="116"/>
      <c r="C179" s="116"/>
      <c r="D179" s="116"/>
      <c r="E179" s="116"/>
      <c r="F179" s="116"/>
      <c r="G179" s="116"/>
      <c r="H179" s="116"/>
      <c r="I179" s="116"/>
      <c r="J179" s="116"/>
      <c r="K179" s="116"/>
      <c r="L179" s="116"/>
    </row>
    <row r="180" spans="2:12" x14ac:dyDescent="0.35">
      <c r="B180" s="116"/>
      <c r="C180" s="116"/>
      <c r="D180" s="116"/>
      <c r="E180" s="116"/>
      <c r="F180" s="116"/>
      <c r="G180" s="116"/>
      <c r="H180" s="116"/>
      <c r="I180" s="116"/>
      <c r="J180" s="116"/>
      <c r="K180" s="116"/>
      <c r="L180" s="116"/>
    </row>
    <row r="181" spans="2:12" x14ac:dyDescent="0.35">
      <c r="B181" s="116"/>
      <c r="C181" s="116"/>
      <c r="D181" s="116"/>
      <c r="E181" s="116"/>
      <c r="F181" s="116"/>
      <c r="G181" s="116"/>
      <c r="H181" s="116"/>
      <c r="I181" s="116"/>
      <c r="J181" s="116"/>
      <c r="K181" s="116"/>
      <c r="L181" s="116"/>
    </row>
    <row r="182" spans="2:12" x14ac:dyDescent="0.35">
      <c r="B182" s="116"/>
      <c r="C182" s="116"/>
      <c r="D182" s="116"/>
      <c r="E182" s="116"/>
      <c r="F182" s="116"/>
      <c r="G182" s="116"/>
      <c r="H182" s="116"/>
      <c r="I182" s="116"/>
      <c r="J182" s="116"/>
      <c r="K182" s="116"/>
      <c r="L182" s="116"/>
    </row>
    <row r="183" spans="2:12" x14ac:dyDescent="0.35">
      <c r="B183" s="116"/>
      <c r="C183" s="116"/>
      <c r="D183" s="116"/>
      <c r="E183" s="116"/>
      <c r="F183" s="116"/>
      <c r="G183" s="116"/>
      <c r="H183" s="116"/>
      <c r="I183" s="116"/>
      <c r="J183" s="116"/>
      <c r="K183" s="116"/>
      <c r="L183" s="116"/>
    </row>
    <row r="184" spans="2:12" x14ac:dyDescent="0.35">
      <c r="B184" s="116"/>
      <c r="C184" s="116"/>
      <c r="D184" s="116"/>
      <c r="E184" s="116"/>
      <c r="F184" s="116"/>
      <c r="G184" s="116"/>
      <c r="H184" s="116"/>
      <c r="I184" s="116"/>
      <c r="J184" s="116"/>
      <c r="K184" s="116"/>
      <c r="L184" s="116"/>
    </row>
    <row r="185" spans="2:12" x14ac:dyDescent="0.35">
      <c r="B185" s="116"/>
      <c r="C185" s="116"/>
      <c r="D185" s="116"/>
      <c r="E185" s="116"/>
      <c r="F185" s="116"/>
      <c r="G185" s="116"/>
      <c r="H185" s="116"/>
      <c r="I185" s="116"/>
      <c r="J185" s="116"/>
      <c r="K185" s="116"/>
      <c r="L185" s="116"/>
    </row>
    <row r="186" spans="2:12" x14ac:dyDescent="0.35">
      <c r="B186" s="116"/>
      <c r="C186" s="116"/>
      <c r="D186" s="116"/>
      <c r="E186" s="116"/>
      <c r="F186" s="116"/>
      <c r="G186" s="116"/>
      <c r="H186" s="116"/>
      <c r="I186" s="116"/>
      <c r="J186" s="116"/>
      <c r="K186" s="116"/>
      <c r="L186" s="116"/>
    </row>
    <row r="187" spans="2:12" x14ac:dyDescent="0.35">
      <c r="B187" s="116"/>
      <c r="C187" s="116"/>
      <c r="D187" s="116"/>
      <c r="E187" s="116"/>
      <c r="F187" s="116"/>
      <c r="G187" s="116"/>
      <c r="H187" s="116"/>
      <c r="I187" s="116"/>
      <c r="J187" s="116"/>
      <c r="K187" s="116"/>
      <c r="L187" s="116"/>
    </row>
    <row r="188" spans="2:12" x14ac:dyDescent="0.35">
      <c r="B188" s="116"/>
      <c r="C188" s="116"/>
      <c r="D188" s="116"/>
      <c r="E188" s="116"/>
      <c r="F188" s="116"/>
      <c r="G188" s="116"/>
      <c r="H188" s="116"/>
      <c r="I188" s="116"/>
      <c r="J188" s="116"/>
      <c r="K188" s="116"/>
      <c r="L188" s="116"/>
    </row>
    <row r="189" spans="2:12" x14ac:dyDescent="0.35">
      <c r="B189" s="116"/>
      <c r="C189" s="116"/>
      <c r="D189" s="116"/>
      <c r="E189" s="116"/>
      <c r="F189" s="116"/>
      <c r="G189" s="116"/>
      <c r="H189" s="116"/>
      <c r="I189" s="116"/>
      <c r="J189" s="116"/>
      <c r="K189" s="116"/>
      <c r="L189" s="116"/>
    </row>
    <row r="190" spans="2:12" x14ac:dyDescent="0.35">
      <c r="B190" s="116"/>
      <c r="C190" s="116"/>
      <c r="D190" s="116"/>
      <c r="E190" s="116"/>
      <c r="F190" s="116"/>
      <c r="G190" s="116"/>
      <c r="H190" s="116"/>
      <c r="I190" s="116"/>
      <c r="J190" s="116"/>
      <c r="K190" s="116"/>
      <c r="L190" s="116"/>
    </row>
    <row r="191" spans="2:12" x14ac:dyDescent="0.35">
      <c r="B191" s="116"/>
      <c r="C191" s="116"/>
      <c r="D191" s="116"/>
      <c r="E191" s="116"/>
      <c r="F191" s="116"/>
      <c r="G191" s="116"/>
      <c r="H191" s="116"/>
      <c r="I191" s="116"/>
      <c r="J191" s="116"/>
      <c r="K191" s="116"/>
      <c r="L191" s="116"/>
    </row>
    <row r="192" spans="2:12" x14ac:dyDescent="0.35">
      <c r="B192" s="116"/>
      <c r="C192" s="116"/>
      <c r="D192" s="116"/>
      <c r="E192" s="116"/>
      <c r="F192" s="116"/>
      <c r="G192" s="116"/>
      <c r="H192" s="116"/>
      <c r="I192" s="116"/>
      <c r="J192" s="116"/>
      <c r="K192" s="116"/>
      <c r="L192" s="116"/>
    </row>
    <row r="193" spans="2:12" x14ac:dyDescent="0.35">
      <c r="B193" s="116"/>
      <c r="C193" s="116"/>
      <c r="D193" s="116"/>
      <c r="E193" s="116"/>
      <c r="F193" s="116"/>
      <c r="G193" s="116"/>
      <c r="H193" s="116"/>
      <c r="I193" s="116"/>
      <c r="J193" s="116"/>
      <c r="K193" s="116"/>
      <c r="L193" s="116"/>
    </row>
    <row r="194" spans="2:12" x14ac:dyDescent="0.35">
      <c r="B194" s="116"/>
      <c r="C194" s="116"/>
      <c r="D194" s="116"/>
      <c r="E194" s="116"/>
      <c r="F194" s="116"/>
      <c r="G194" s="116"/>
      <c r="H194" s="116"/>
      <c r="I194" s="116"/>
      <c r="J194" s="116"/>
      <c r="K194" s="116"/>
      <c r="L194" s="116"/>
    </row>
    <row r="195" spans="2:12" x14ac:dyDescent="0.35">
      <c r="B195" s="116"/>
      <c r="C195" s="116"/>
      <c r="D195" s="116"/>
      <c r="E195" s="116"/>
      <c r="F195" s="116"/>
      <c r="G195" s="116"/>
      <c r="H195" s="116"/>
      <c r="I195" s="116"/>
      <c r="J195" s="116"/>
      <c r="K195" s="116"/>
      <c r="L195" s="116"/>
    </row>
    <row r="196" spans="2:12" x14ac:dyDescent="0.35">
      <c r="B196" s="116"/>
      <c r="C196" s="116"/>
      <c r="D196" s="116"/>
      <c r="E196" s="116"/>
      <c r="F196" s="116"/>
      <c r="G196" s="116"/>
      <c r="H196" s="116"/>
      <c r="I196" s="116"/>
      <c r="J196" s="116"/>
      <c r="K196" s="116"/>
      <c r="L196" s="116"/>
    </row>
    <row r="197" spans="2:12" x14ac:dyDescent="0.35">
      <c r="B197" s="116"/>
      <c r="C197" s="116"/>
      <c r="D197" s="116"/>
      <c r="E197" s="116"/>
      <c r="F197" s="116"/>
      <c r="G197" s="116"/>
      <c r="H197" s="116"/>
      <c r="I197" s="116"/>
      <c r="J197" s="116"/>
      <c r="K197" s="116"/>
      <c r="L197" s="116"/>
    </row>
    <row r="198" spans="2:12" x14ac:dyDescent="0.35">
      <c r="B198" s="116"/>
      <c r="C198" s="116"/>
      <c r="D198" s="116"/>
      <c r="E198" s="116"/>
      <c r="F198" s="116"/>
      <c r="G198" s="116"/>
      <c r="H198" s="116"/>
      <c r="I198" s="116"/>
      <c r="J198" s="116"/>
      <c r="K198" s="116"/>
      <c r="L198" s="116"/>
    </row>
    <row r="199" spans="2:12" x14ac:dyDescent="0.35">
      <c r="B199" s="116"/>
      <c r="C199" s="116"/>
      <c r="D199" s="116"/>
      <c r="E199" s="116"/>
      <c r="F199" s="116"/>
      <c r="G199" s="116"/>
      <c r="H199" s="116"/>
      <c r="I199" s="116"/>
      <c r="J199" s="116"/>
      <c r="K199" s="116"/>
      <c r="L199" s="116"/>
    </row>
    <row r="200" spans="2:12" x14ac:dyDescent="0.35">
      <c r="B200" s="116"/>
      <c r="C200" s="116"/>
      <c r="D200" s="116"/>
      <c r="E200" s="116"/>
      <c r="F200" s="116"/>
      <c r="G200" s="116"/>
      <c r="H200" s="116"/>
      <c r="I200" s="116"/>
      <c r="J200" s="116"/>
      <c r="K200" s="116"/>
      <c r="L200" s="116"/>
    </row>
    <row r="201" spans="2:12" x14ac:dyDescent="0.35">
      <c r="B201" s="116"/>
      <c r="C201" s="116"/>
      <c r="D201" s="116"/>
      <c r="E201" s="116"/>
      <c r="F201" s="116"/>
      <c r="G201" s="116"/>
      <c r="H201" s="116"/>
      <c r="I201" s="116"/>
      <c r="J201" s="116"/>
      <c r="K201" s="116"/>
      <c r="L201" s="116"/>
    </row>
    <row r="202" spans="2:12" x14ac:dyDescent="0.35">
      <c r="B202" s="116"/>
      <c r="C202" s="116"/>
      <c r="D202" s="116"/>
      <c r="E202" s="116"/>
      <c r="F202" s="116"/>
      <c r="G202" s="116"/>
      <c r="H202" s="116"/>
      <c r="I202" s="116"/>
      <c r="J202" s="116"/>
      <c r="K202" s="116"/>
      <c r="L202" s="116"/>
    </row>
    <row r="203" spans="2:12" x14ac:dyDescent="0.35">
      <c r="B203" s="116"/>
      <c r="C203" s="116"/>
      <c r="D203" s="116"/>
      <c r="E203" s="116"/>
      <c r="F203" s="116"/>
      <c r="G203" s="116"/>
      <c r="H203" s="116"/>
      <c r="I203" s="116"/>
      <c r="J203" s="116"/>
      <c r="K203" s="116"/>
      <c r="L203" s="116"/>
    </row>
    <row r="204" spans="2:12" x14ac:dyDescent="0.35">
      <c r="B204" s="116"/>
      <c r="C204" s="116"/>
      <c r="D204" s="116"/>
      <c r="E204" s="116"/>
      <c r="F204" s="116"/>
      <c r="G204" s="116"/>
      <c r="H204" s="116"/>
      <c r="I204" s="116"/>
      <c r="J204" s="116"/>
      <c r="K204" s="116"/>
      <c r="L204" s="116"/>
    </row>
    <row r="205" spans="2:12" x14ac:dyDescent="0.35">
      <c r="B205" s="116"/>
      <c r="C205" s="116"/>
      <c r="D205" s="116"/>
      <c r="E205" s="116"/>
      <c r="F205" s="116"/>
      <c r="G205" s="116"/>
      <c r="H205" s="116"/>
      <c r="I205" s="116"/>
      <c r="J205" s="116"/>
      <c r="K205" s="116"/>
      <c r="L205" s="116"/>
    </row>
    <row r="206" spans="2:12" x14ac:dyDescent="0.35">
      <c r="B206" s="116"/>
      <c r="C206" s="116"/>
      <c r="D206" s="116"/>
      <c r="E206" s="116"/>
      <c r="F206" s="116"/>
      <c r="G206" s="116"/>
      <c r="H206" s="116"/>
      <c r="I206" s="116"/>
      <c r="J206" s="116"/>
      <c r="K206" s="116"/>
      <c r="L206" s="116"/>
    </row>
    <row r="207" spans="2:12" x14ac:dyDescent="0.35">
      <c r="B207" s="116"/>
      <c r="C207" s="116"/>
      <c r="D207" s="116"/>
      <c r="E207" s="116"/>
      <c r="F207" s="116"/>
      <c r="G207" s="116"/>
      <c r="H207" s="116"/>
      <c r="I207" s="116"/>
      <c r="J207" s="116"/>
      <c r="K207" s="116"/>
      <c r="L207" s="116"/>
    </row>
    <row r="208" spans="2:12" x14ac:dyDescent="0.35">
      <c r="B208" s="116"/>
      <c r="C208" s="116"/>
      <c r="D208" s="116"/>
      <c r="E208" s="116"/>
      <c r="F208" s="116"/>
      <c r="G208" s="116"/>
      <c r="H208" s="116"/>
      <c r="I208" s="116"/>
      <c r="J208" s="116"/>
      <c r="K208" s="116"/>
      <c r="L208" s="116"/>
    </row>
    <row r="209" spans="2:12" x14ac:dyDescent="0.35">
      <c r="B209" s="116"/>
      <c r="C209" s="116"/>
      <c r="D209" s="116"/>
      <c r="E209" s="116"/>
      <c r="F209" s="116"/>
      <c r="G209" s="116"/>
      <c r="H209" s="116"/>
      <c r="I209" s="116"/>
      <c r="J209" s="116"/>
      <c r="K209" s="116"/>
      <c r="L209" s="116"/>
    </row>
    <row r="210" spans="2:12" x14ac:dyDescent="0.35">
      <c r="B210" s="116"/>
      <c r="C210" s="116"/>
      <c r="D210" s="116"/>
      <c r="E210" s="116"/>
      <c r="F210" s="116"/>
      <c r="G210" s="116"/>
      <c r="H210" s="116"/>
      <c r="I210" s="116"/>
      <c r="J210" s="116"/>
      <c r="K210" s="116"/>
      <c r="L210" s="116"/>
    </row>
    <row r="211" spans="2:12" x14ac:dyDescent="0.35">
      <c r="B211" s="116"/>
      <c r="C211" s="116"/>
      <c r="D211" s="116"/>
      <c r="E211" s="116"/>
      <c r="F211" s="116"/>
      <c r="G211" s="116"/>
      <c r="H211" s="116"/>
      <c r="I211" s="116"/>
      <c r="J211" s="116"/>
      <c r="K211" s="116"/>
      <c r="L211" s="116"/>
    </row>
    <row r="212" spans="2:12" x14ac:dyDescent="0.35">
      <c r="B212" s="116"/>
      <c r="C212" s="116"/>
      <c r="D212" s="116"/>
      <c r="E212" s="116"/>
      <c r="F212" s="116"/>
      <c r="G212" s="116"/>
      <c r="H212" s="116"/>
      <c r="I212" s="116"/>
      <c r="J212" s="116"/>
      <c r="K212" s="116"/>
      <c r="L212" s="116"/>
    </row>
    <row r="213" spans="2:12" x14ac:dyDescent="0.35">
      <c r="B213" s="116"/>
      <c r="C213" s="116"/>
      <c r="D213" s="116"/>
      <c r="E213" s="116"/>
      <c r="F213" s="116"/>
      <c r="G213" s="116"/>
      <c r="H213" s="116"/>
      <c r="I213" s="116"/>
      <c r="J213" s="116"/>
      <c r="K213" s="116"/>
      <c r="L213" s="116"/>
    </row>
    <row r="214" spans="2:12" x14ac:dyDescent="0.35">
      <c r="B214" s="116"/>
      <c r="C214" s="116"/>
      <c r="D214" s="116"/>
      <c r="E214" s="116"/>
      <c r="F214" s="116"/>
      <c r="G214" s="116"/>
      <c r="H214" s="116"/>
      <c r="I214" s="116"/>
      <c r="J214" s="116"/>
      <c r="K214" s="116"/>
      <c r="L214" s="116"/>
    </row>
  </sheetData>
  <mergeCells count="7">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A94-9AA5-45C1-990A-915E474D9AD0}">
  <dimension ref="B2:AV213"/>
  <sheetViews>
    <sheetView zoomScale="90" zoomScaleNormal="90" workbookViewId="0">
      <selection activeCell="H11" sqref="H11"/>
    </sheetView>
  </sheetViews>
  <sheetFormatPr defaultRowHeight="14.5" x14ac:dyDescent="0.35"/>
  <cols>
    <col min="1" max="1" width="5.1796875" customWidth="1"/>
    <col min="2" max="2" width="12.453125" customWidth="1"/>
    <col min="3" max="3" width="4.54296875" customWidth="1"/>
    <col min="4" max="4" width="27.08984375" customWidth="1"/>
    <col min="5" max="5" width="4.54296875" customWidth="1"/>
    <col min="6" max="6" width="27.54296875" customWidth="1"/>
    <col min="7" max="7" width="3.81640625" customWidth="1"/>
    <col min="8" max="8" width="27.7265625" customWidth="1"/>
    <col min="9" max="9" width="4" customWidth="1"/>
    <col min="10" max="10" width="25.7265625" customWidth="1"/>
    <col min="11" max="11" width="4.453125" customWidth="1"/>
    <col min="12" max="12" width="27.1796875" customWidth="1"/>
    <col min="13" max="13" width="22.54296875" customWidth="1"/>
    <col min="14" max="14" width="5.1796875" customWidth="1"/>
    <col min="15" max="15" width="5" customWidth="1"/>
    <col min="16" max="16" width="13.36328125" customWidth="1"/>
    <col min="17" max="17" width="4.26953125" customWidth="1"/>
    <col min="18" max="18" width="30.81640625" customWidth="1"/>
    <col min="19" max="19" width="5.81640625" customWidth="1"/>
    <col min="20" max="20" width="9" customWidth="1"/>
    <col min="21" max="21" width="9.54296875" customWidth="1"/>
    <col min="22" max="22" width="6.1796875" customWidth="1"/>
    <col min="23" max="23" width="5.54296875" customWidth="1"/>
    <col min="24" max="24" width="22.54296875" style="37" customWidth="1"/>
    <col min="25" max="25" width="3.90625" customWidth="1"/>
    <col min="26" max="26" width="6.6328125" customWidth="1"/>
    <col min="27" max="27" width="3.6328125" customWidth="1"/>
    <col min="28" max="28" width="6.54296875" customWidth="1"/>
    <col min="29" max="29" width="4.7265625" customWidth="1"/>
    <col min="30" max="30" width="3" customWidth="1"/>
    <col min="31" max="31" width="2.7265625" customWidth="1"/>
    <col min="32" max="32" width="3" customWidth="1"/>
    <col min="33" max="33" width="15.1796875" customWidth="1"/>
    <col min="34" max="34" width="4.1796875" customWidth="1"/>
    <col min="35" max="35" width="7.90625" customWidth="1"/>
    <col min="36" max="36" width="3.90625" customWidth="1"/>
    <col min="37" max="37" width="5" customWidth="1"/>
    <col min="38" max="38" width="4.08984375" customWidth="1"/>
    <col min="39" max="39" width="3.7265625" customWidth="1"/>
    <col min="41" max="41" width="5" customWidth="1"/>
    <col min="42" max="42" width="3.26953125" customWidth="1"/>
    <col min="43" max="43" width="3.6328125" customWidth="1"/>
    <col min="44" max="44" width="3.7265625" customWidth="1"/>
    <col min="45" max="45" width="65.54296875" customWidth="1"/>
  </cols>
  <sheetData>
    <row r="2" spans="2:38" ht="43.75" customHeight="1" x14ac:dyDescent="0.35">
      <c r="B2" s="2"/>
      <c r="C2" s="327" t="s">
        <v>594</v>
      </c>
      <c r="D2" s="328"/>
      <c r="E2" s="328"/>
      <c r="F2" s="328"/>
      <c r="G2" s="328"/>
      <c r="H2" s="328"/>
      <c r="I2" s="328"/>
      <c r="J2" s="328"/>
      <c r="K2" s="328"/>
      <c r="L2" s="328"/>
      <c r="M2" s="278"/>
    </row>
    <row r="3" spans="2:38" ht="123.5" customHeight="1" x14ac:dyDescent="0.35">
      <c r="B3" s="2"/>
      <c r="C3" s="319" t="s">
        <v>738</v>
      </c>
      <c r="D3" s="320"/>
      <c r="E3" s="320"/>
      <c r="F3" s="320"/>
      <c r="G3" s="320"/>
      <c r="H3" s="320"/>
      <c r="I3" s="320"/>
      <c r="J3" s="320"/>
      <c r="K3" s="320"/>
      <c r="L3" s="320"/>
      <c r="M3" s="279"/>
      <c r="P3" s="38"/>
      <c r="Q3" s="60"/>
      <c r="R3" s="258" t="s">
        <v>61</v>
      </c>
      <c r="S3" s="60"/>
      <c r="T3" s="60"/>
      <c r="U3" s="60"/>
      <c r="V3" s="60"/>
      <c r="W3" s="60"/>
      <c r="X3" s="144"/>
      <c r="Y3" s="60"/>
      <c r="Z3" s="60"/>
      <c r="AA3" s="60"/>
      <c r="AB3" s="60"/>
      <c r="AC3" s="60"/>
      <c r="AD3" s="60"/>
      <c r="AE3" s="39"/>
      <c r="AG3" s="295" t="s">
        <v>352</v>
      </c>
      <c r="AH3" s="60"/>
      <c r="AI3" s="39"/>
    </row>
    <row r="4" spans="2:38" x14ac:dyDescent="0.35">
      <c r="P4" s="31"/>
      <c r="Q4" s="15"/>
      <c r="R4" s="85"/>
      <c r="S4" s="15"/>
      <c r="T4" s="15"/>
      <c r="U4" s="15"/>
      <c r="V4" s="15"/>
      <c r="W4" s="15"/>
      <c r="X4" s="43"/>
      <c r="Y4" s="15"/>
      <c r="Z4" s="15"/>
      <c r="AA4" s="15"/>
      <c r="AB4" s="15"/>
      <c r="AC4" s="15"/>
      <c r="AD4" s="15"/>
      <c r="AE4" s="32"/>
      <c r="AG4" s="296"/>
      <c r="AH4" s="15"/>
      <c r="AI4" s="32"/>
    </row>
    <row r="5" spans="2:38" x14ac:dyDescent="0.35">
      <c r="B5" s="261" t="s">
        <v>101</v>
      </c>
      <c r="C5" s="307" t="s">
        <v>91</v>
      </c>
      <c r="D5" s="308"/>
      <c r="E5" s="304" t="s">
        <v>92</v>
      </c>
      <c r="F5" s="305"/>
      <c r="G5" s="304" t="s">
        <v>93</v>
      </c>
      <c r="H5" s="305"/>
      <c r="I5" s="304" t="s">
        <v>94</v>
      </c>
      <c r="J5" s="305"/>
      <c r="K5" s="306" t="s">
        <v>95</v>
      </c>
      <c r="L5" s="305"/>
      <c r="M5" s="269" t="s">
        <v>736</v>
      </c>
      <c r="P5" s="68" t="s">
        <v>203</v>
      </c>
      <c r="Q5" s="15"/>
      <c r="R5" s="69" t="s">
        <v>380</v>
      </c>
      <c r="S5" s="15"/>
      <c r="T5" s="15"/>
      <c r="U5" s="15"/>
      <c r="V5" s="15"/>
      <c r="W5" s="43"/>
      <c r="X5" s="43"/>
      <c r="Y5" s="15"/>
      <c r="Z5" s="15"/>
      <c r="AA5" s="15"/>
      <c r="AB5" s="15"/>
      <c r="AC5" s="15"/>
      <c r="AD5" s="15"/>
      <c r="AE5" s="32"/>
      <c r="AG5" s="296" t="s">
        <v>355</v>
      </c>
      <c r="AH5" s="15"/>
      <c r="AI5" s="32"/>
    </row>
    <row r="6" spans="2:38" x14ac:dyDescent="0.35">
      <c r="B6" s="227" t="s">
        <v>13</v>
      </c>
      <c r="C6" s="93"/>
      <c r="D6" s="63" t="s">
        <v>222</v>
      </c>
      <c r="E6" s="93"/>
      <c r="F6" s="173" t="s">
        <v>222</v>
      </c>
      <c r="G6" s="93"/>
      <c r="H6" s="63" t="s">
        <v>222</v>
      </c>
      <c r="I6" s="93"/>
      <c r="J6" s="63" t="s">
        <v>222</v>
      </c>
      <c r="K6" s="93"/>
      <c r="L6" s="63" t="s">
        <v>222</v>
      </c>
      <c r="M6" s="270"/>
      <c r="P6" s="68" t="s">
        <v>382</v>
      </c>
      <c r="Q6" s="15"/>
      <c r="R6" s="69" t="s">
        <v>383</v>
      </c>
      <c r="S6" s="15"/>
      <c r="T6" s="15"/>
      <c r="U6" s="15"/>
      <c r="V6" s="15"/>
      <c r="W6" s="43"/>
      <c r="X6" s="43"/>
      <c r="Y6" s="15"/>
      <c r="Z6" s="15"/>
      <c r="AA6" s="15"/>
      <c r="AB6" s="15"/>
      <c r="AC6" s="15"/>
      <c r="AD6" s="15"/>
      <c r="AE6" s="32"/>
      <c r="AG6" s="296" t="s">
        <v>356</v>
      </c>
      <c r="AH6" s="15"/>
      <c r="AI6" s="32"/>
    </row>
    <row r="7" spans="2:38" x14ac:dyDescent="0.35">
      <c r="B7" s="227" t="s">
        <v>0</v>
      </c>
      <c r="C7" s="58"/>
      <c r="D7" s="57" t="s">
        <v>236</v>
      </c>
      <c r="E7" s="58" t="s">
        <v>47</v>
      </c>
      <c r="F7" s="48" t="s">
        <v>208</v>
      </c>
      <c r="G7" s="58"/>
      <c r="H7" s="57" t="s">
        <v>833</v>
      </c>
      <c r="I7" s="58" t="s">
        <v>47</v>
      </c>
      <c r="J7" s="49" t="s">
        <v>208</v>
      </c>
      <c r="K7" s="58" t="s">
        <v>57</v>
      </c>
      <c r="L7" s="172" t="s">
        <v>183</v>
      </c>
      <c r="M7" s="271"/>
      <c r="P7" s="68" t="s">
        <v>227</v>
      </c>
      <c r="Q7" s="15"/>
      <c r="R7" s="69" t="s">
        <v>384</v>
      </c>
      <c r="S7" s="15"/>
      <c r="T7" s="15"/>
      <c r="U7" s="15"/>
      <c r="V7" s="15"/>
      <c r="W7" s="43"/>
      <c r="X7" s="43"/>
      <c r="Y7" s="15"/>
      <c r="Z7" s="15"/>
      <c r="AA7" s="15"/>
      <c r="AB7" s="15"/>
      <c r="AC7" s="15"/>
      <c r="AD7" s="15"/>
      <c r="AE7" s="32"/>
      <c r="AG7" s="296"/>
      <c r="AH7" s="15"/>
      <c r="AI7" s="32"/>
    </row>
    <row r="8" spans="2:38" x14ac:dyDescent="0.35">
      <c r="B8" s="227" t="s">
        <v>1</v>
      </c>
      <c r="C8" s="58"/>
      <c r="D8" s="57" t="s">
        <v>235</v>
      </c>
      <c r="E8" s="58" t="s">
        <v>47</v>
      </c>
      <c r="F8" s="48" t="s">
        <v>209</v>
      </c>
      <c r="G8" s="58"/>
      <c r="H8" s="57" t="s">
        <v>238</v>
      </c>
      <c r="I8" s="58" t="s">
        <v>47</v>
      </c>
      <c r="J8" s="49" t="s">
        <v>209</v>
      </c>
      <c r="K8" s="58" t="s">
        <v>57</v>
      </c>
      <c r="L8" s="172" t="s">
        <v>183</v>
      </c>
      <c r="M8" s="271"/>
      <c r="P8" s="68" t="s">
        <v>385</v>
      </c>
      <c r="Q8" s="15"/>
      <c r="R8" s="69" t="s">
        <v>386</v>
      </c>
      <c r="S8" s="15"/>
      <c r="T8" s="15"/>
      <c r="U8" s="15"/>
      <c r="V8" s="15"/>
      <c r="W8" s="43"/>
      <c r="X8" s="43"/>
      <c r="Y8" s="15"/>
      <c r="Z8" s="15"/>
      <c r="AA8" s="15"/>
      <c r="AB8" s="15"/>
      <c r="AC8" s="15"/>
      <c r="AD8" s="15"/>
      <c r="AE8" s="32"/>
      <c r="AG8" s="31" t="s">
        <v>354</v>
      </c>
      <c r="AH8" s="15"/>
      <c r="AI8" s="32"/>
    </row>
    <row r="9" spans="2:38" x14ac:dyDescent="0.35">
      <c r="B9" s="227" t="s">
        <v>2</v>
      </c>
      <c r="C9" s="58" t="s">
        <v>816</v>
      </c>
      <c r="D9" s="49" t="s">
        <v>184</v>
      </c>
      <c r="E9" s="58"/>
      <c r="F9" s="62" t="s">
        <v>217</v>
      </c>
      <c r="G9" s="58" t="s">
        <v>47</v>
      </c>
      <c r="H9" s="49" t="s">
        <v>751</v>
      </c>
      <c r="I9" s="30" t="s">
        <v>816</v>
      </c>
      <c r="J9" s="49" t="s">
        <v>184</v>
      </c>
      <c r="K9" s="58"/>
      <c r="L9" s="57" t="s">
        <v>216</v>
      </c>
      <c r="M9" s="115"/>
      <c r="P9" s="68" t="s">
        <v>243</v>
      </c>
      <c r="Q9" s="15"/>
      <c r="R9" s="69" t="s">
        <v>737</v>
      </c>
      <c r="S9" s="15"/>
      <c r="T9" s="15"/>
      <c r="U9" s="15"/>
      <c r="V9" s="15"/>
      <c r="W9" s="43"/>
      <c r="X9" s="43"/>
      <c r="Y9" s="15"/>
      <c r="Z9" s="15"/>
      <c r="AA9" s="15"/>
      <c r="AB9" s="15"/>
      <c r="AC9" s="15"/>
      <c r="AD9" s="15"/>
      <c r="AE9" s="32"/>
      <c r="AG9" s="31" t="s">
        <v>201</v>
      </c>
      <c r="AH9" s="15"/>
      <c r="AI9" s="32"/>
      <c r="AL9">
        <f>6*13</f>
        <v>78</v>
      </c>
    </row>
    <row r="10" spans="2:38" x14ac:dyDescent="0.35">
      <c r="B10" s="227" t="s">
        <v>3</v>
      </c>
      <c r="C10" s="58" t="s">
        <v>816</v>
      </c>
      <c r="D10" s="49" t="s">
        <v>184</v>
      </c>
      <c r="E10" s="58"/>
      <c r="F10" s="62" t="s">
        <v>217</v>
      </c>
      <c r="G10" s="58" t="s">
        <v>47</v>
      </c>
      <c r="H10" s="49" t="s">
        <v>751</v>
      </c>
      <c r="I10" s="30" t="s">
        <v>816</v>
      </c>
      <c r="J10" s="49" t="s">
        <v>184</v>
      </c>
      <c r="K10" s="58"/>
      <c r="L10" s="57" t="s">
        <v>216</v>
      </c>
      <c r="M10" s="115"/>
      <c r="P10" s="68" t="s">
        <v>387</v>
      </c>
      <c r="Q10" s="15"/>
      <c r="R10" s="69" t="s">
        <v>388</v>
      </c>
      <c r="S10" s="15"/>
      <c r="T10" s="15"/>
      <c r="U10" s="15"/>
      <c r="V10" s="15"/>
      <c r="W10" s="43"/>
      <c r="X10" s="43"/>
      <c r="Y10" s="15"/>
      <c r="Z10" s="15"/>
      <c r="AA10" s="15"/>
      <c r="AB10" s="15"/>
      <c r="AC10" s="15"/>
      <c r="AD10" s="15"/>
      <c r="AE10" s="32"/>
      <c r="AG10" s="31" t="s">
        <v>202</v>
      </c>
      <c r="AH10" s="15"/>
      <c r="AI10" s="32"/>
    </row>
    <row r="11" spans="2:38" x14ac:dyDescent="0.35">
      <c r="B11" s="227" t="s">
        <v>4</v>
      </c>
      <c r="C11" s="58" t="s">
        <v>73</v>
      </c>
      <c r="D11" s="49" t="s">
        <v>198</v>
      </c>
      <c r="E11" s="120" t="s">
        <v>815</v>
      </c>
      <c r="F11" s="59" t="s">
        <v>677</v>
      </c>
      <c r="G11" s="58" t="s">
        <v>73</v>
      </c>
      <c r="H11" s="49" t="s">
        <v>774</v>
      </c>
      <c r="I11" s="58" t="s">
        <v>402</v>
      </c>
      <c r="J11" s="59" t="s">
        <v>391</v>
      </c>
      <c r="K11" s="58" t="s">
        <v>57</v>
      </c>
      <c r="L11" s="172" t="s">
        <v>188</v>
      </c>
      <c r="M11" s="271"/>
      <c r="P11" s="68"/>
      <c r="Q11" s="15"/>
      <c r="R11" s="81"/>
      <c r="S11" s="47"/>
      <c r="T11" s="47"/>
      <c r="U11" s="47"/>
      <c r="V11" s="47"/>
      <c r="W11" s="141"/>
      <c r="X11" s="141"/>
      <c r="Y11" s="15"/>
      <c r="Z11" s="15"/>
      <c r="AA11" s="15"/>
      <c r="AB11" s="15"/>
      <c r="AC11" s="15"/>
      <c r="AD11" s="15"/>
      <c r="AE11" s="32"/>
      <c r="AG11" s="31" t="s">
        <v>210</v>
      </c>
      <c r="AH11" s="15"/>
      <c r="AI11" s="32"/>
    </row>
    <row r="12" spans="2:38" x14ac:dyDescent="0.35">
      <c r="B12" s="227" t="s">
        <v>5</v>
      </c>
      <c r="C12" s="58" t="s">
        <v>73</v>
      </c>
      <c r="D12" s="49" t="s">
        <v>198</v>
      </c>
      <c r="E12" s="58" t="s">
        <v>816</v>
      </c>
      <c r="F12" s="59" t="s">
        <v>393</v>
      </c>
      <c r="G12" s="58" t="s">
        <v>47</v>
      </c>
      <c r="H12" s="49" t="s">
        <v>207</v>
      </c>
      <c r="K12" s="58"/>
      <c r="L12" s="57" t="s">
        <v>243</v>
      </c>
      <c r="M12" s="115"/>
      <c r="P12" s="31"/>
      <c r="Q12" s="15"/>
      <c r="R12" s="15"/>
      <c r="S12" s="15"/>
      <c r="T12" s="15"/>
      <c r="U12" s="15"/>
      <c r="V12" s="15"/>
      <c r="W12" s="43"/>
      <c r="X12" s="43"/>
      <c r="Y12" s="15"/>
      <c r="Z12" s="15"/>
      <c r="AA12" s="15"/>
      <c r="AB12" s="15"/>
      <c r="AC12" s="15"/>
      <c r="AD12" s="15"/>
      <c r="AE12" s="32"/>
      <c r="AG12" s="31" t="s">
        <v>211</v>
      </c>
      <c r="AH12" s="15"/>
      <c r="AI12" s="32"/>
    </row>
    <row r="13" spans="2:38" x14ac:dyDescent="0.35">
      <c r="B13" s="227" t="s">
        <v>6</v>
      </c>
      <c r="C13" s="58" t="s">
        <v>73</v>
      </c>
      <c r="D13" s="59" t="s">
        <v>389</v>
      </c>
      <c r="E13" s="58" t="s">
        <v>816</v>
      </c>
      <c r="F13" s="59" t="s">
        <v>394</v>
      </c>
      <c r="G13" s="58" t="s">
        <v>47</v>
      </c>
      <c r="H13" s="49" t="s">
        <v>207</v>
      </c>
      <c r="I13" s="58" t="s">
        <v>402</v>
      </c>
      <c r="J13" s="59" t="s">
        <v>392</v>
      </c>
      <c r="K13" s="30"/>
      <c r="L13" s="57" t="s">
        <v>243</v>
      </c>
      <c r="M13" s="272"/>
      <c r="P13" s="71" t="s">
        <v>23</v>
      </c>
      <c r="Q13" s="15"/>
      <c r="R13" s="69" t="s">
        <v>21</v>
      </c>
      <c r="S13" s="15"/>
      <c r="T13" s="15"/>
      <c r="U13" s="15"/>
      <c r="V13" s="15"/>
      <c r="W13" s="43"/>
      <c r="X13" s="43"/>
      <c r="Y13" s="15"/>
      <c r="Z13" s="15"/>
      <c r="AA13" s="15"/>
      <c r="AB13" s="15"/>
      <c r="AC13" s="15"/>
      <c r="AD13" s="15"/>
      <c r="AE13" s="32"/>
      <c r="AG13" s="31" t="s">
        <v>212</v>
      </c>
      <c r="AH13" s="15"/>
      <c r="AI13" s="32"/>
    </row>
    <row r="14" spans="2:38" x14ac:dyDescent="0.35">
      <c r="B14" s="227" t="s">
        <v>7</v>
      </c>
      <c r="C14" s="58" t="s">
        <v>73</v>
      </c>
      <c r="D14" s="59" t="s">
        <v>390</v>
      </c>
      <c r="G14" s="58" t="s">
        <v>47</v>
      </c>
      <c r="H14" s="49" t="s">
        <v>207</v>
      </c>
      <c r="I14" s="58"/>
      <c r="J14" s="59"/>
      <c r="K14" s="30"/>
      <c r="L14" s="57" t="s">
        <v>243</v>
      </c>
      <c r="M14" s="115"/>
      <c r="P14" s="71" t="s">
        <v>55</v>
      </c>
      <c r="Q14" s="15"/>
      <c r="R14" s="83" t="s">
        <v>83</v>
      </c>
      <c r="S14" s="15"/>
      <c r="T14" s="15"/>
      <c r="U14" s="15"/>
      <c r="V14" s="15"/>
      <c r="W14" s="43"/>
      <c r="X14" s="43"/>
      <c r="Y14" s="15"/>
      <c r="Z14" s="15"/>
      <c r="AA14" s="15"/>
      <c r="AB14" s="15"/>
      <c r="AC14" s="15"/>
      <c r="AD14" s="15"/>
      <c r="AE14" s="32"/>
      <c r="AG14" s="31" t="s">
        <v>357</v>
      </c>
      <c r="AH14" s="15"/>
      <c r="AI14" s="32"/>
    </row>
    <row r="15" spans="2:38" x14ac:dyDescent="0.35">
      <c r="B15" s="227" t="s">
        <v>8</v>
      </c>
      <c r="C15" s="58" t="s">
        <v>73</v>
      </c>
      <c r="D15" s="59" t="s">
        <v>191</v>
      </c>
      <c r="E15" s="58"/>
      <c r="F15" s="91"/>
      <c r="G15" s="58" t="s">
        <v>73</v>
      </c>
      <c r="H15" s="49" t="s">
        <v>198</v>
      </c>
      <c r="I15" s="58"/>
      <c r="J15" s="59"/>
      <c r="K15" s="58"/>
      <c r="L15" s="57" t="s">
        <v>243</v>
      </c>
      <c r="M15" s="115"/>
      <c r="P15" s="31" t="s">
        <v>75</v>
      </c>
      <c r="Q15" s="15"/>
      <c r="R15" s="83" t="s">
        <v>82</v>
      </c>
      <c r="S15" s="83"/>
      <c r="T15" s="83"/>
      <c r="U15" s="15"/>
      <c r="V15" s="15"/>
      <c r="W15" s="15"/>
      <c r="X15" s="43"/>
      <c r="Y15" s="15"/>
      <c r="Z15" s="15"/>
      <c r="AA15" s="15"/>
      <c r="AB15" s="15"/>
      <c r="AC15" s="15"/>
      <c r="AD15" s="15"/>
      <c r="AE15" s="32"/>
      <c r="AG15" s="31" t="s">
        <v>199</v>
      </c>
      <c r="AH15" s="15"/>
      <c r="AI15" s="32"/>
    </row>
    <row r="16" spans="2:38" x14ac:dyDescent="0.35">
      <c r="B16" s="227" t="s">
        <v>9</v>
      </c>
      <c r="C16" s="58" t="s">
        <v>57</v>
      </c>
      <c r="D16" s="172" t="s">
        <v>183</v>
      </c>
      <c r="E16" s="58"/>
      <c r="F16" s="62" t="s">
        <v>681</v>
      </c>
      <c r="G16" s="58" t="s">
        <v>57</v>
      </c>
      <c r="H16" s="49" t="s">
        <v>206</v>
      </c>
      <c r="I16" s="58"/>
      <c r="J16" s="57" t="s">
        <v>680</v>
      </c>
      <c r="K16" s="58"/>
      <c r="L16" s="57" t="s">
        <v>243</v>
      </c>
      <c r="M16" s="115"/>
      <c r="P16" s="45" t="s">
        <v>57</v>
      </c>
      <c r="Q16" s="15"/>
      <c r="R16" s="83" t="s">
        <v>81</v>
      </c>
      <c r="S16" s="83"/>
      <c r="T16" s="83"/>
      <c r="U16" s="15"/>
      <c r="V16" s="15"/>
      <c r="W16" s="15"/>
      <c r="X16" s="43"/>
      <c r="Y16" s="15"/>
      <c r="Z16" s="15"/>
      <c r="AA16" s="15"/>
      <c r="AB16" s="15"/>
      <c r="AC16" s="15"/>
      <c r="AD16" s="15"/>
      <c r="AE16" s="32"/>
      <c r="AG16" s="31" t="s">
        <v>200</v>
      </c>
      <c r="AH16" s="15"/>
      <c r="AI16" s="32"/>
    </row>
    <row r="17" spans="2:42" x14ac:dyDescent="0.35">
      <c r="B17" s="227" t="s">
        <v>10</v>
      </c>
      <c r="C17" s="58" t="s">
        <v>57</v>
      </c>
      <c r="D17" s="172" t="s">
        <v>183</v>
      </c>
      <c r="E17" s="58"/>
      <c r="F17" s="62" t="s">
        <v>681</v>
      </c>
      <c r="G17" s="58" t="s">
        <v>57</v>
      </c>
      <c r="H17" s="49" t="s">
        <v>206</v>
      </c>
      <c r="I17" s="58"/>
      <c r="J17" s="57" t="s">
        <v>680</v>
      </c>
      <c r="K17" s="58"/>
      <c r="L17" s="57" t="s">
        <v>243</v>
      </c>
      <c r="M17" s="273"/>
      <c r="P17" s="31" t="s">
        <v>47</v>
      </c>
      <c r="Q17" s="15"/>
      <c r="R17" s="83" t="s">
        <v>74</v>
      </c>
      <c r="S17" s="83"/>
      <c r="T17" s="83"/>
      <c r="U17" s="15"/>
      <c r="V17" s="15"/>
      <c r="W17" s="15"/>
      <c r="X17" s="43"/>
      <c r="Y17" s="15"/>
      <c r="Z17" s="15"/>
      <c r="AA17" s="15"/>
      <c r="AB17" s="15"/>
      <c r="AC17" s="15"/>
      <c r="AD17" s="15"/>
      <c r="AE17" s="32"/>
      <c r="AG17" s="31" t="s">
        <v>213</v>
      </c>
      <c r="AH17" s="15"/>
      <c r="AI17" s="32"/>
    </row>
    <row r="18" spans="2:42" x14ac:dyDescent="0.35">
      <c r="B18" s="227" t="s">
        <v>11</v>
      </c>
      <c r="C18" s="96"/>
      <c r="D18" s="64"/>
      <c r="E18" s="96"/>
      <c r="F18" s="129" t="s">
        <v>679</v>
      </c>
      <c r="G18" s="96" t="s">
        <v>57</v>
      </c>
      <c r="H18" s="128" t="s">
        <v>206</v>
      </c>
      <c r="I18" s="96"/>
      <c r="J18" s="64" t="s">
        <v>680</v>
      </c>
      <c r="K18" s="96"/>
      <c r="L18" s="64"/>
      <c r="M18" s="274"/>
      <c r="P18" s="31"/>
      <c r="Q18" s="15"/>
      <c r="R18" s="15"/>
      <c r="S18" s="15"/>
      <c r="T18" s="15"/>
      <c r="U18" s="15"/>
      <c r="V18" s="15"/>
      <c r="W18" s="15"/>
      <c r="X18" s="43"/>
      <c r="Y18" s="15"/>
      <c r="Z18" s="15"/>
      <c r="AA18" s="15"/>
      <c r="AB18" s="15"/>
      <c r="AC18" s="15"/>
      <c r="AD18" s="15"/>
      <c r="AE18" s="32"/>
      <c r="AG18" s="31" t="s">
        <v>214</v>
      </c>
      <c r="AH18" s="15"/>
      <c r="AI18" s="32"/>
    </row>
    <row r="19" spans="2:42" ht="18" customHeight="1" x14ac:dyDescent="0.35">
      <c r="B19" s="53"/>
      <c r="C19" s="102"/>
      <c r="D19" s="103"/>
      <c r="E19" s="103"/>
      <c r="F19" s="103"/>
      <c r="G19" s="103"/>
      <c r="H19" s="103"/>
      <c r="I19" s="103"/>
      <c r="J19" s="103"/>
      <c r="K19" s="103"/>
      <c r="L19" s="103"/>
      <c r="M19" s="103"/>
      <c r="P19" s="31"/>
      <c r="Q19" s="47"/>
      <c r="R19" s="50" t="s">
        <v>24</v>
      </c>
      <c r="S19" s="43"/>
      <c r="T19" s="43"/>
      <c r="U19" s="15"/>
      <c r="V19" s="15"/>
      <c r="W19" s="15"/>
      <c r="X19" s="43"/>
      <c r="Y19" s="15"/>
      <c r="Z19" s="15"/>
      <c r="AA19" s="15"/>
      <c r="AB19" s="15"/>
      <c r="AC19" s="15"/>
      <c r="AD19" s="15"/>
      <c r="AE19" s="32"/>
      <c r="AG19" s="31" t="s">
        <v>215</v>
      </c>
      <c r="AH19" s="15"/>
      <c r="AI19" s="32"/>
    </row>
    <row r="20" spans="2:42" x14ac:dyDescent="0.35">
      <c r="B20" s="116" t="s">
        <v>113</v>
      </c>
      <c r="C20" s="304" t="s">
        <v>96</v>
      </c>
      <c r="D20" s="305"/>
      <c r="E20" s="304" t="s">
        <v>97</v>
      </c>
      <c r="F20" s="305"/>
      <c r="G20" s="304" t="s">
        <v>98</v>
      </c>
      <c r="H20" s="305"/>
      <c r="I20" s="304" t="s">
        <v>99</v>
      </c>
      <c r="J20" s="305"/>
      <c r="K20" s="306" t="s">
        <v>100</v>
      </c>
      <c r="L20" s="305"/>
      <c r="M20" s="269" t="s">
        <v>736</v>
      </c>
      <c r="P20" s="31"/>
      <c r="Q20" s="47"/>
      <c r="R20" s="51" t="s">
        <v>25</v>
      </c>
      <c r="S20" s="43"/>
      <c r="T20" s="43"/>
      <c r="U20" s="15"/>
      <c r="V20" s="15"/>
      <c r="W20" s="15"/>
      <c r="X20" s="43"/>
      <c r="Y20" s="15"/>
      <c r="Z20" s="15"/>
      <c r="AA20" s="15"/>
      <c r="AB20" s="15"/>
      <c r="AC20" s="15"/>
      <c r="AD20" s="15"/>
      <c r="AE20" s="32"/>
      <c r="AG20" s="296" t="s">
        <v>353</v>
      </c>
      <c r="AH20" s="15"/>
      <c r="AI20" s="32"/>
    </row>
    <row r="21" spans="2:42" x14ac:dyDescent="0.35">
      <c r="B21" s="92" t="s">
        <v>13</v>
      </c>
      <c r="C21" s="93"/>
      <c r="D21" s="63" t="s">
        <v>223</v>
      </c>
      <c r="E21" s="93"/>
      <c r="F21" s="63" t="s">
        <v>223</v>
      </c>
      <c r="G21" s="99"/>
      <c r="H21" s="173" t="s">
        <v>223</v>
      </c>
      <c r="I21" s="93"/>
      <c r="J21" s="63" t="s">
        <v>223</v>
      </c>
      <c r="K21" s="93"/>
      <c r="L21" s="63" t="s">
        <v>223</v>
      </c>
      <c r="M21" s="270"/>
      <c r="P21" s="31"/>
      <c r="Q21" s="47"/>
      <c r="R21" s="117" t="s">
        <v>26</v>
      </c>
      <c r="S21" s="117"/>
      <c r="T21" s="117"/>
      <c r="U21" s="15"/>
      <c r="V21" s="15"/>
      <c r="W21" s="15"/>
      <c r="X21" s="43"/>
      <c r="Y21" s="15"/>
      <c r="Z21" s="15"/>
      <c r="AA21" s="15"/>
      <c r="AB21" s="15"/>
      <c r="AC21" s="15"/>
      <c r="AD21" s="15"/>
      <c r="AE21" s="32"/>
      <c r="AG21" s="31"/>
      <c r="AH21" s="15"/>
      <c r="AI21" s="32"/>
    </row>
    <row r="22" spans="2:42" x14ac:dyDescent="0.35">
      <c r="B22" s="92" t="s">
        <v>0</v>
      </c>
      <c r="C22" s="58"/>
      <c r="D22" s="57" t="s">
        <v>236</v>
      </c>
      <c r="E22" s="58" t="s">
        <v>47</v>
      </c>
      <c r="F22" s="49" t="s">
        <v>208</v>
      </c>
      <c r="G22" s="100"/>
      <c r="H22" s="62" t="s">
        <v>237</v>
      </c>
      <c r="I22" s="58" t="s">
        <v>47</v>
      </c>
      <c r="J22" s="49" t="s">
        <v>208</v>
      </c>
      <c r="K22" s="58" t="s">
        <v>57</v>
      </c>
      <c r="L22" s="172" t="s">
        <v>183</v>
      </c>
      <c r="M22" s="271"/>
      <c r="P22" s="33"/>
      <c r="Q22" s="66"/>
      <c r="R22" s="66"/>
      <c r="S22" s="66"/>
      <c r="T22" s="66"/>
      <c r="U22" s="66"/>
      <c r="V22" s="66"/>
      <c r="W22" s="66"/>
      <c r="X22" s="146"/>
      <c r="Y22" s="66"/>
      <c r="Z22" s="66"/>
      <c r="AA22" s="66"/>
      <c r="AB22" s="66"/>
      <c r="AC22" s="66"/>
      <c r="AD22" s="66"/>
      <c r="AE22" s="34"/>
      <c r="AG22" s="33"/>
      <c r="AH22" s="66"/>
      <c r="AI22" s="34"/>
    </row>
    <row r="23" spans="2:42" x14ac:dyDescent="0.35">
      <c r="B23" s="92" t="s">
        <v>1</v>
      </c>
      <c r="C23" s="58"/>
      <c r="D23" s="57" t="s">
        <v>235</v>
      </c>
      <c r="E23" s="58" t="s">
        <v>47</v>
      </c>
      <c r="F23" s="49" t="s">
        <v>209</v>
      </c>
      <c r="G23" s="100"/>
      <c r="H23" s="62" t="s">
        <v>238</v>
      </c>
      <c r="I23" s="58" t="s">
        <v>47</v>
      </c>
      <c r="J23" s="49" t="s">
        <v>209</v>
      </c>
      <c r="K23" s="58" t="s">
        <v>57</v>
      </c>
      <c r="L23" s="172" t="s">
        <v>183</v>
      </c>
      <c r="M23" s="271"/>
    </row>
    <row r="24" spans="2:42" x14ac:dyDescent="0.35">
      <c r="B24" s="92" t="s">
        <v>2</v>
      </c>
      <c r="C24" s="58" t="s">
        <v>816</v>
      </c>
      <c r="D24" s="49" t="s">
        <v>184</v>
      </c>
      <c r="E24" s="58"/>
      <c r="F24" s="57" t="s">
        <v>217</v>
      </c>
      <c r="G24" s="100"/>
      <c r="H24" s="57" t="s">
        <v>750</v>
      </c>
      <c r="I24" s="30" t="s">
        <v>57</v>
      </c>
      <c r="J24" s="49" t="s">
        <v>184</v>
      </c>
      <c r="K24" s="58"/>
      <c r="L24" s="57" t="s">
        <v>216</v>
      </c>
      <c r="M24" s="115"/>
      <c r="P24" s="38"/>
      <c r="Q24" s="80" t="s">
        <v>76</v>
      </c>
      <c r="R24" s="60"/>
      <c r="S24" s="60"/>
      <c r="T24" s="60"/>
      <c r="U24" s="60"/>
      <c r="V24" s="60"/>
      <c r="W24" s="60"/>
      <c r="X24" s="144"/>
      <c r="Y24" s="60"/>
      <c r="Z24" s="60"/>
      <c r="AA24" s="60"/>
      <c r="AB24" s="60"/>
      <c r="AC24" s="60"/>
      <c r="AD24" s="60"/>
      <c r="AE24" s="60"/>
      <c r="AF24" s="60"/>
      <c r="AG24" s="60"/>
      <c r="AH24" s="60"/>
      <c r="AI24" s="60"/>
      <c r="AJ24" s="60"/>
      <c r="AK24" s="60"/>
      <c r="AL24" s="60"/>
      <c r="AM24" s="60"/>
      <c r="AN24" s="60"/>
      <c r="AO24" s="39"/>
      <c r="AP24" s="15"/>
    </row>
    <row r="25" spans="2:42" x14ac:dyDescent="0.35">
      <c r="B25" s="92" t="s">
        <v>3</v>
      </c>
      <c r="C25" s="58" t="s">
        <v>816</v>
      </c>
      <c r="D25" s="49" t="s">
        <v>184</v>
      </c>
      <c r="E25" s="30"/>
      <c r="F25" s="127" t="s">
        <v>217</v>
      </c>
      <c r="G25" s="100"/>
      <c r="H25" s="57" t="s">
        <v>750</v>
      </c>
      <c r="I25" s="30" t="s">
        <v>57</v>
      </c>
      <c r="J25" s="49" t="s">
        <v>184</v>
      </c>
      <c r="K25" s="58"/>
      <c r="L25" s="57" t="s">
        <v>216</v>
      </c>
      <c r="M25" s="115"/>
      <c r="P25" s="31"/>
      <c r="Q25" s="15"/>
      <c r="R25" s="15"/>
      <c r="S25" s="15"/>
      <c r="T25" s="15"/>
      <c r="U25" s="15"/>
      <c r="V25" s="15"/>
      <c r="W25" s="15"/>
      <c r="X25" s="43"/>
      <c r="Y25" s="15"/>
      <c r="Z25" s="15"/>
      <c r="AA25" s="15"/>
      <c r="AB25" s="15"/>
      <c r="AC25" s="15"/>
      <c r="AD25" s="15"/>
      <c r="AE25" s="15"/>
      <c r="AF25" s="15"/>
      <c r="AG25" s="15"/>
      <c r="AH25" s="15"/>
      <c r="AI25" s="15"/>
      <c r="AJ25" s="15"/>
      <c r="AK25" s="15"/>
      <c r="AL25" s="15"/>
      <c r="AM25" s="15"/>
      <c r="AN25" s="15"/>
      <c r="AO25" s="32"/>
      <c r="AP25" s="15"/>
    </row>
    <row r="26" spans="2:42" x14ac:dyDescent="0.35">
      <c r="B26" s="92" t="s">
        <v>4</v>
      </c>
      <c r="C26" s="58" t="s">
        <v>73</v>
      </c>
      <c r="D26" s="49" t="s">
        <v>198</v>
      </c>
      <c r="E26" s="9" t="s">
        <v>815</v>
      </c>
      <c r="F26" s="59" t="s">
        <v>677</v>
      </c>
      <c r="G26" s="100" t="s">
        <v>73</v>
      </c>
      <c r="H26" s="49" t="s">
        <v>184</v>
      </c>
      <c r="I26" s="58" t="s">
        <v>402</v>
      </c>
      <c r="J26" s="59" t="s">
        <v>391</v>
      </c>
      <c r="K26" s="58" t="s">
        <v>57</v>
      </c>
      <c r="L26" s="172" t="s">
        <v>188</v>
      </c>
      <c r="M26" s="271"/>
      <c r="P26" s="31"/>
      <c r="Q26" s="15"/>
      <c r="R26" s="70" t="s">
        <v>31</v>
      </c>
      <c r="S26" s="70"/>
      <c r="T26" s="280"/>
      <c r="U26" s="280"/>
      <c r="V26" s="280"/>
      <c r="W26" s="280"/>
      <c r="X26" s="43"/>
      <c r="Y26" s="15"/>
      <c r="Z26" s="15"/>
      <c r="AA26" s="15"/>
      <c r="AB26" s="15"/>
      <c r="AC26" s="15"/>
      <c r="AD26" s="15"/>
      <c r="AE26" s="15"/>
      <c r="AF26" s="15"/>
      <c r="AG26" s="15"/>
      <c r="AH26" s="15"/>
      <c r="AI26" s="15"/>
      <c r="AJ26" s="15"/>
      <c r="AK26" s="15"/>
      <c r="AL26" s="15"/>
      <c r="AM26" s="15"/>
      <c r="AN26" s="15"/>
      <c r="AO26" s="32"/>
      <c r="AP26" s="15"/>
    </row>
    <row r="27" spans="2:42" x14ac:dyDescent="0.35">
      <c r="B27" s="92" t="s">
        <v>5</v>
      </c>
      <c r="C27" s="58" t="s">
        <v>73</v>
      </c>
      <c r="D27" s="49" t="s">
        <v>198</v>
      </c>
      <c r="E27" s="58" t="s">
        <v>816</v>
      </c>
      <c r="F27" s="59" t="s">
        <v>393</v>
      </c>
      <c r="G27" s="100" t="s">
        <v>47</v>
      </c>
      <c r="H27" s="49" t="s">
        <v>207</v>
      </c>
      <c r="K27" s="58"/>
      <c r="L27" s="57" t="s">
        <v>243</v>
      </c>
      <c r="M27" s="115" t="s">
        <v>766</v>
      </c>
      <c r="P27" s="31"/>
      <c r="Q27" s="15"/>
      <c r="R27" s="70"/>
      <c r="S27" s="70" t="s">
        <v>179</v>
      </c>
      <c r="T27" s="70"/>
      <c r="U27" s="280"/>
      <c r="V27" s="280"/>
      <c r="W27" s="280"/>
      <c r="X27" s="43"/>
      <c r="Y27" s="15"/>
      <c r="Z27" s="15"/>
      <c r="AA27" s="15"/>
      <c r="AB27" s="15"/>
      <c r="AC27" s="15"/>
      <c r="AD27" s="15"/>
      <c r="AE27" s="15"/>
      <c r="AF27" s="15"/>
      <c r="AG27" s="15"/>
      <c r="AH27" s="15"/>
      <c r="AI27" s="15"/>
      <c r="AJ27" s="15"/>
      <c r="AK27" s="15"/>
      <c r="AL27" s="15"/>
      <c r="AM27" s="15"/>
      <c r="AN27" s="15"/>
      <c r="AO27" s="32"/>
      <c r="AP27" s="15"/>
    </row>
    <row r="28" spans="2:42" x14ac:dyDescent="0.35">
      <c r="B28" s="92" t="s">
        <v>6</v>
      </c>
      <c r="C28" s="58"/>
      <c r="D28" s="59" t="s">
        <v>389</v>
      </c>
      <c r="E28" s="58" t="s">
        <v>816</v>
      </c>
      <c r="F28" s="59" t="s">
        <v>394</v>
      </c>
      <c r="G28" s="100" t="s">
        <v>47</v>
      </c>
      <c r="H28" s="49" t="s">
        <v>207</v>
      </c>
      <c r="I28" s="58" t="s">
        <v>402</v>
      </c>
      <c r="J28" s="59" t="s">
        <v>392</v>
      </c>
      <c r="K28" s="30"/>
      <c r="L28" s="57" t="s">
        <v>243</v>
      </c>
      <c r="M28" s="115" t="s">
        <v>678</v>
      </c>
      <c r="P28" s="174" t="s">
        <v>376</v>
      </c>
      <c r="Q28" s="74" t="s">
        <v>27</v>
      </c>
      <c r="R28" s="72" t="s">
        <v>183</v>
      </c>
      <c r="S28" s="72">
        <v>78</v>
      </c>
      <c r="T28" s="72"/>
      <c r="U28" s="89" t="s">
        <v>400</v>
      </c>
      <c r="V28" s="74"/>
      <c r="W28" s="74"/>
      <c r="X28" s="43"/>
      <c r="Y28" s="15"/>
      <c r="Z28" s="15"/>
      <c r="AA28" s="15"/>
      <c r="AB28" s="15"/>
      <c r="AC28" s="15"/>
      <c r="AD28" s="15"/>
      <c r="AE28" s="15"/>
      <c r="AF28" s="15"/>
      <c r="AG28" s="15"/>
      <c r="AH28" s="15"/>
      <c r="AI28" s="15"/>
      <c r="AJ28" s="15"/>
      <c r="AK28" s="15"/>
      <c r="AL28" s="15"/>
      <c r="AM28" s="15"/>
      <c r="AN28" s="15"/>
      <c r="AO28" s="32"/>
      <c r="AP28" s="15"/>
    </row>
    <row r="29" spans="2:42" x14ac:dyDescent="0.35">
      <c r="B29" s="92" t="s">
        <v>7</v>
      </c>
      <c r="C29" s="58"/>
      <c r="D29" s="59" t="s">
        <v>390</v>
      </c>
      <c r="E29" s="31"/>
      <c r="F29" s="32"/>
      <c r="G29" s="100" t="s">
        <v>47</v>
      </c>
      <c r="H29" s="49" t="s">
        <v>207</v>
      </c>
      <c r="I29" s="58"/>
      <c r="J29" s="59"/>
      <c r="K29" s="30"/>
      <c r="L29" s="57" t="s">
        <v>243</v>
      </c>
      <c r="M29" s="115" t="s">
        <v>752</v>
      </c>
      <c r="P29" s="174" t="s">
        <v>377</v>
      </c>
      <c r="Q29" s="74" t="s">
        <v>27</v>
      </c>
      <c r="R29" s="72" t="s">
        <v>184</v>
      </c>
      <c r="S29" s="72">
        <v>78</v>
      </c>
      <c r="T29" s="72"/>
      <c r="U29" s="89" t="s">
        <v>396</v>
      </c>
      <c r="V29" s="74"/>
      <c r="W29" s="74"/>
      <c r="X29" s="43"/>
      <c r="Y29" s="15"/>
      <c r="Z29" s="15"/>
      <c r="AA29" s="15"/>
      <c r="AB29" s="15"/>
      <c r="AC29" s="15"/>
      <c r="AD29" s="15"/>
      <c r="AE29" s="15"/>
      <c r="AF29" s="15"/>
      <c r="AG29" s="15"/>
      <c r="AH29" s="15"/>
      <c r="AI29" s="15"/>
      <c r="AJ29" s="15"/>
      <c r="AK29" s="15"/>
      <c r="AL29" s="15"/>
      <c r="AM29" s="15"/>
      <c r="AN29" s="15"/>
      <c r="AO29" s="32"/>
      <c r="AP29" s="15"/>
    </row>
    <row r="30" spans="2:42" x14ac:dyDescent="0.35">
      <c r="B30" s="92" t="s">
        <v>8</v>
      </c>
      <c r="C30" s="58"/>
      <c r="D30" s="59" t="s">
        <v>191</v>
      </c>
      <c r="E30" s="58"/>
      <c r="F30" s="59"/>
      <c r="G30" s="100" t="s">
        <v>73</v>
      </c>
      <c r="H30" s="48" t="s">
        <v>198</v>
      </c>
      <c r="I30" s="58"/>
      <c r="J30" s="59"/>
      <c r="K30" s="30"/>
      <c r="L30" s="57" t="s">
        <v>243</v>
      </c>
      <c r="M30" s="275"/>
      <c r="P30" s="174" t="s">
        <v>378</v>
      </c>
      <c r="Q30" s="74" t="s">
        <v>27</v>
      </c>
      <c r="R30" s="72" t="s">
        <v>185</v>
      </c>
      <c r="S30" s="72">
        <v>101</v>
      </c>
      <c r="T30" s="72"/>
      <c r="U30" s="89" t="s">
        <v>401</v>
      </c>
      <c r="V30" s="74"/>
      <c r="W30" s="74"/>
      <c r="X30" s="43"/>
      <c r="Y30" s="15"/>
      <c r="Z30" s="15"/>
      <c r="AA30" s="15"/>
      <c r="AB30" s="15"/>
      <c r="AC30" s="15"/>
      <c r="AD30" s="15"/>
      <c r="AE30" s="15"/>
      <c r="AF30" s="15"/>
      <c r="AG30" s="15"/>
      <c r="AH30" s="15"/>
      <c r="AI30" s="15"/>
      <c r="AJ30" s="15"/>
      <c r="AK30" s="15"/>
      <c r="AL30" s="15"/>
      <c r="AM30" s="15"/>
      <c r="AN30" s="15"/>
      <c r="AO30" s="32"/>
      <c r="AP30" s="15"/>
    </row>
    <row r="31" spans="2:42" x14ac:dyDescent="0.35">
      <c r="B31" s="92" t="s">
        <v>9</v>
      </c>
      <c r="C31" s="58" t="s">
        <v>57</v>
      </c>
      <c r="D31" s="172" t="s">
        <v>183</v>
      </c>
      <c r="E31" s="58"/>
      <c r="F31" s="57" t="s">
        <v>682</v>
      </c>
      <c r="G31" s="100" t="s">
        <v>57</v>
      </c>
      <c r="H31" s="49" t="s">
        <v>206</v>
      </c>
      <c r="I31" s="58"/>
      <c r="J31" s="57" t="s">
        <v>704</v>
      </c>
      <c r="K31" s="58"/>
      <c r="L31" s="57" t="s">
        <v>243</v>
      </c>
      <c r="M31" s="273"/>
      <c r="P31" s="174" t="s">
        <v>198</v>
      </c>
      <c r="Q31" s="74" t="s">
        <v>27</v>
      </c>
      <c r="R31" s="72" t="s">
        <v>186</v>
      </c>
      <c r="S31" s="72">
        <v>47</v>
      </c>
      <c r="T31" s="72"/>
      <c r="U31" s="89" t="s">
        <v>398</v>
      </c>
      <c r="V31" s="74"/>
      <c r="W31" s="74"/>
      <c r="X31" s="43"/>
      <c r="Y31" s="15"/>
      <c r="Z31" s="15"/>
      <c r="AA31" s="15"/>
      <c r="AB31" s="15"/>
      <c r="AC31" s="15"/>
      <c r="AD31" s="15"/>
      <c r="AE31" s="15"/>
      <c r="AF31" s="15"/>
      <c r="AG31" s="15"/>
      <c r="AH31" s="15"/>
      <c r="AI31" s="15"/>
      <c r="AJ31" s="15"/>
      <c r="AK31" s="15"/>
      <c r="AL31" s="15"/>
      <c r="AM31" s="15"/>
      <c r="AN31" s="15"/>
      <c r="AO31" s="32"/>
      <c r="AP31" s="15"/>
    </row>
    <row r="32" spans="2:42" x14ac:dyDescent="0.35">
      <c r="B32" s="92" t="s">
        <v>10</v>
      </c>
      <c r="C32" s="58" t="s">
        <v>57</v>
      </c>
      <c r="D32" s="172" t="s">
        <v>183</v>
      </c>
      <c r="E32" s="58"/>
      <c r="F32" s="57" t="s">
        <v>682</v>
      </c>
      <c r="G32" s="100" t="s">
        <v>57</v>
      </c>
      <c r="H32" s="49" t="s">
        <v>206</v>
      </c>
      <c r="I32" s="58"/>
      <c r="J32" s="57" t="s">
        <v>704</v>
      </c>
      <c r="K32" s="58"/>
      <c r="L32" s="57" t="s">
        <v>243</v>
      </c>
      <c r="M32" s="273"/>
      <c r="P32" s="174" t="s">
        <v>243</v>
      </c>
      <c r="Q32" s="74" t="s">
        <v>27</v>
      </c>
      <c r="R32" s="72" t="s">
        <v>187</v>
      </c>
      <c r="S32" s="72">
        <v>52</v>
      </c>
      <c r="T32" s="72"/>
      <c r="U32" s="89" t="s">
        <v>399</v>
      </c>
      <c r="V32" s="74"/>
      <c r="W32" s="74"/>
      <c r="X32" s="43"/>
      <c r="Y32" s="15"/>
      <c r="Z32" s="15"/>
      <c r="AA32" s="15"/>
      <c r="AB32" s="15"/>
      <c r="AC32" s="15"/>
      <c r="AD32" s="15"/>
      <c r="AE32" s="15"/>
      <c r="AF32" s="15"/>
      <c r="AG32" s="15"/>
      <c r="AH32" s="15"/>
      <c r="AI32" s="15"/>
      <c r="AJ32" s="15"/>
      <c r="AK32" s="15"/>
      <c r="AL32" s="15"/>
      <c r="AM32" s="15"/>
      <c r="AN32" s="15"/>
      <c r="AO32" s="32"/>
      <c r="AP32" s="15"/>
    </row>
    <row r="33" spans="2:42" x14ac:dyDescent="0.35">
      <c r="B33" s="92" t="s">
        <v>11</v>
      </c>
      <c r="C33" s="96"/>
      <c r="D33" s="64"/>
      <c r="E33" s="96"/>
      <c r="F33" s="64" t="s">
        <v>682</v>
      </c>
      <c r="G33" s="101" t="s">
        <v>57</v>
      </c>
      <c r="H33" s="128" t="s">
        <v>206</v>
      </c>
      <c r="I33" s="96"/>
      <c r="J33" s="64" t="s">
        <v>704</v>
      </c>
      <c r="K33" s="96"/>
      <c r="L33" s="97"/>
      <c r="M33" s="274"/>
      <c r="P33" s="174" t="s">
        <v>379</v>
      </c>
      <c r="Q33" s="74" t="s">
        <v>27</v>
      </c>
      <c r="R33" s="72" t="s">
        <v>188</v>
      </c>
      <c r="S33" s="72">
        <v>26</v>
      </c>
      <c r="T33" s="72"/>
      <c r="U33" s="89" t="s">
        <v>397</v>
      </c>
      <c r="V33" s="15"/>
      <c r="W33" s="74"/>
      <c r="X33" s="43"/>
      <c r="Y33" s="15"/>
      <c r="Z33" s="15"/>
      <c r="AA33" s="15"/>
      <c r="AB33" s="15"/>
      <c r="AC33" s="15"/>
      <c r="AD33" s="15"/>
      <c r="AE33" s="15"/>
      <c r="AF33" s="15"/>
      <c r="AG33" s="15"/>
      <c r="AH33" s="15"/>
      <c r="AI33" s="15"/>
      <c r="AJ33" s="15"/>
      <c r="AK33" s="15"/>
      <c r="AL33" s="15"/>
      <c r="AM33" s="15"/>
      <c r="AN33" s="15"/>
      <c r="AO33" s="32"/>
      <c r="AP33" s="15"/>
    </row>
    <row r="34" spans="2:42" x14ac:dyDescent="0.35">
      <c r="B34" s="98"/>
      <c r="C34" s="98"/>
      <c r="D34" s="98"/>
      <c r="E34" s="98"/>
      <c r="F34" s="98"/>
      <c r="G34" s="98"/>
      <c r="H34" s="98"/>
      <c r="I34" s="98"/>
      <c r="J34" s="98"/>
      <c r="K34" s="98"/>
      <c r="L34" s="98"/>
      <c r="M34" s="98"/>
      <c r="P34" s="31"/>
      <c r="Q34" s="74"/>
      <c r="R34" s="72" t="s">
        <v>29</v>
      </c>
      <c r="S34" s="72">
        <v>13</v>
      </c>
      <c r="T34" s="72"/>
      <c r="U34" s="72"/>
      <c r="V34" s="74"/>
      <c r="W34" s="74"/>
      <c r="X34" s="43"/>
      <c r="Y34" s="72"/>
      <c r="Z34" s="15"/>
      <c r="AA34" s="72"/>
      <c r="AB34" s="72"/>
      <c r="AC34" s="15"/>
      <c r="AD34" s="15"/>
      <c r="AE34" s="15"/>
      <c r="AF34" s="15"/>
      <c r="AG34" s="15"/>
      <c r="AH34" s="15"/>
      <c r="AI34" s="15"/>
      <c r="AJ34" s="15"/>
      <c r="AK34" s="15"/>
      <c r="AL34" s="15"/>
      <c r="AM34" s="15"/>
      <c r="AN34" s="15"/>
      <c r="AO34" s="32"/>
      <c r="AP34" s="15"/>
    </row>
    <row r="35" spans="2:42" x14ac:dyDescent="0.35">
      <c r="B35" s="116" t="s">
        <v>112</v>
      </c>
      <c r="C35" s="304" t="s">
        <v>114</v>
      </c>
      <c r="D35" s="305"/>
      <c r="E35" s="304" t="s">
        <v>115</v>
      </c>
      <c r="F35" s="305"/>
      <c r="G35" s="304" t="s">
        <v>116</v>
      </c>
      <c r="H35" s="305"/>
      <c r="I35" s="304" t="s">
        <v>117</v>
      </c>
      <c r="J35" s="305"/>
      <c r="K35" s="306" t="s">
        <v>118</v>
      </c>
      <c r="L35" s="305"/>
      <c r="M35" s="269" t="s">
        <v>736</v>
      </c>
      <c r="P35" s="31"/>
      <c r="Q35" s="42"/>
      <c r="R35" s="72"/>
      <c r="S35" s="72"/>
      <c r="T35" s="15"/>
      <c r="U35" s="72"/>
      <c r="V35" s="42"/>
      <c r="W35" s="42"/>
      <c r="X35" s="43"/>
      <c r="Y35" s="72"/>
      <c r="Z35" s="15"/>
      <c r="AA35" s="72"/>
      <c r="AB35" s="72"/>
      <c r="AC35" s="15"/>
      <c r="AD35" s="15"/>
      <c r="AE35" s="15"/>
      <c r="AF35" s="15"/>
      <c r="AG35" s="15"/>
      <c r="AH35" s="15"/>
      <c r="AI35" s="15"/>
      <c r="AJ35" s="15"/>
      <c r="AK35" s="15"/>
      <c r="AL35" s="15"/>
      <c r="AM35" s="15"/>
      <c r="AN35" s="15"/>
      <c r="AO35" s="32"/>
      <c r="AP35" s="15"/>
    </row>
    <row r="36" spans="2:42" x14ac:dyDescent="0.35">
      <c r="B36" s="92" t="s">
        <v>13</v>
      </c>
      <c r="C36" s="93"/>
      <c r="D36" s="63" t="s">
        <v>224</v>
      </c>
      <c r="E36" s="93"/>
      <c r="F36" s="63" t="s">
        <v>224</v>
      </c>
      <c r="G36" s="99"/>
      <c r="H36" s="173" t="s">
        <v>224</v>
      </c>
      <c r="I36" s="93"/>
      <c r="J36" s="63" t="s">
        <v>224</v>
      </c>
      <c r="K36" s="93"/>
      <c r="L36" s="63" t="s">
        <v>224</v>
      </c>
      <c r="M36" s="270"/>
      <c r="P36" s="31"/>
      <c r="Q36" s="15"/>
      <c r="R36" s="15"/>
      <c r="S36" s="15"/>
      <c r="T36" s="15"/>
      <c r="U36" s="72"/>
      <c r="V36" s="15"/>
      <c r="W36" s="15"/>
      <c r="X36" s="43"/>
      <c r="Y36" s="72"/>
      <c r="Z36" s="15"/>
      <c r="AA36" s="72"/>
      <c r="AB36" s="72"/>
      <c r="AC36" s="15"/>
      <c r="AD36" s="15"/>
      <c r="AE36" s="15"/>
      <c r="AF36" s="15"/>
      <c r="AG36" s="15"/>
      <c r="AH36" s="15"/>
      <c r="AI36" s="15"/>
      <c r="AJ36" s="15"/>
      <c r="AK36" s="15"/>
      <c r="AL36" s="15"/>
      <c r="AM36" s="15"/>
      <c r="AN36" s="15"/>
      <c r="AO36" s="32"/>
      <c r="AP36" s="15"/>
    </row>
    <row r="37" spans="2:42" x14ac:dyDescent="0.35">
      <c r="B37" s="92" t="s">
        <v>0</v>
      </c>
      <c r="C37" s="58"/>
      <c r="D37" s="57" t="s">
        <v>236</v>
      </c>
      <c r="E37" s="58" t="s">
        <v>47</v>
      </c>
      <c r="F37" s="49" t="s">
        <v>208</v>
      </c>
      <c r="G37" s="100"/>
      <c r="H37" s="62" t="s">
        <v>237</v>
      </c>
      <c r="I37" s="58" t="s">
        <v>47</v>
      </c>
      <c r="J37" s="49" t="s">
        <v>208</v>
      </c>
      <c r="K37" s="58" t="s">
        <v>57</v>
      </c>
      <c r="L37" s="172" t="s">
        <v>183</v>
      </c>
      <c r="M37" s="271"/>
      <c r="P37" s="31"/>
      <c r="Q37" s="78" t="s">
        <v>30</v>
      </c>
      <c r="R37" s="76" t="s">
        <v>189</v>
      </c>
      <c r="S37" s="76">
        <v>13</v>
      </c>
      <c r="T37" s="77"/>
      <c r="U37" s="106" t="s">
        <v>190</v>
      </c>
      <c r="V37" s="78"/>
      <c r="W37" s="78"/>
      <c r="X37" s="43"/>
      <c r="Y37" s="72"/>
      <c r="Z37" s="15"/>
      <c r="AA37" s="72"/>
      <c r="AB37" s="72"/>
      <c r="AC37" s="15"/>
      <c r="AD37" s="15"/>
      <c r="AE37" s="15"/>
      <c r="AF37" s="15"/>
      <c r="AG37" s="15"/>
      <c r="AH37" s="15"/>
      <c r="AI37" s="15"/>
      <c r="AJ37" s="15"/>
      <c r="AK37" s="15"/>
      <c r="AL37" s="15"/>
      <c r="AM37" s="15"/>
      <c r="AN37" s="15"/>
      <c r="AO37" s="32"/>
      <c r="AP37" s="15"/>
    </row>
    <row r="38" spans="2:42" x14ac:dyDescent="0.35">
      <c r="B38" s="92" t="s">
        <v>1</v>
      </c>
      <c r="C38" s="58"/>
      <c r="D38" s="57" t="s">
        <v>235</v>
      </c>
      <c r="E38" s="58" t="s">
        <v>47</v>
      </c>
      <c r="F38" s="49" t="s">
        <v>209</v>
      </c>
      <c r="G38" s="100"/>
      <c r="H38" s="62" t="s">
        <v>238</v>
      </c>
      <c r="I38" s="58" t="s">
        <v>47</v>
      </c>
      <c r="J38" s="49" t="s">
        <v>209</v>
      </c>
      <c r="K38" s="58" t="s">
        <v>57</v>
      </c>
      <c r="L38" s="172" t="s">
        <v>183</v>
      </c>
      <c r="M38" s="271"/>
      <c r="P38" s="31"/>
      <c r="Q38" s="78" t="s">
        <v>30</v>
      </c>
      <c r="R38" s="76" t="s">
        <v>191</v>
      </c>
      <c r="S38" s="76">
        <v>13</v>
      </c>
      <c r="T38" s="77"/>
      <c r="U38" s="106" t="s">
        <v>192</v>
      </c>
      <c r="V38" s="78"/>
      <c r="W38" s="78"/>
      <c r="X38" s="43"/>
      <c r="Y38" s="72"/>
      <c r="Z38" s="15"/>
      <c r="AA38" s="72"/>
      <c r="AB38" s="72"/>
      <c r="AC38" s="15"/>
      <c r="AD38" s="15"/>
      <c r="AE38" s="15"/>
      <c r="AF38" s="15"/>
      <c r="AG38" s="15"/>
      <c r="AH38" s="15"/>
      <c r="AI38" s="15"/>
      <c r="AJ38" s="15"/>
      <c r="AK38" s="15"/>
      <c r="AL38" s="15"/>
      <c r="AM38" s="15"/>
      <c r="AN38" s="15"/>
      <c r="AO38" s="32"/>
      <c r="AP38" s="15"/>
    </row>
    <row r="39" spans="2:42" x14ac:dyDescent="0.35">
      <c r="B39" s="92" t="s">
        <v>2</v>
      </c>
      <c r="C39" s="58" t="s">
        <v>816</v>
      </c>
      <c r="D39" s="49" t="s">
        <v>184</v>
      </c>
      <c r="E39" s="58"/>
      <c r="F39" s="57" t="s">
        <v>217</v>
      </c>
      <c r="G39" s="100"/>
      <c r="H39" s="57" t="s">
        <v>750</v>
      </c>
      <c r="I39" s="30" t="s">
        <v>57</v>
      </c>
      <c r="J39" s="49" t="s">
        <v>184</v>
      </c>
      <c r="K39" s="58"/>
      <c r="L39" s="57" t="s">
        <v>405</v>
      </c>
      <c r="M39" s="115"/>
      <c r="P39" s="31"/>
      <c r="Q39" s="78" t="s">
        <v>30</v>
      </c>
      <c r="R39" s="76" t="s">
        <v>193</v>
      </c>
      <c r="S39" s="76">
        <v>13</v>
      </c>
      <c r="T39" s="77"/>
      <c r="U39" s="106" t="s">
        <v>194</v>
      </c>
      <c r="V39" s="78"/>
      <c r="W39" s="78"/>
      <c r="X39" s="43"/>
      <c r="Y39" s="72"/>
      <c r="Z39" s="15"/>
      <c r="AA39" s="72"/>
      <c r="AB39" s="72"/>
      <c r="AC39" s="15"/>
      <c r="AD39" s="15"/>
      <c r="AE39" s="15"/>
      <c r="AF39" s="15"/>
      <c r="AG39" s="15"/>
      <c r="AH39" s="15"/>
      <c r="AI39" s="15"/>
      <c r="AJ39" s="15"/>
      <c r="AK39" s="15"/>
      <c r="AL39" s="15"/>
      <c r="AM39" s="15"/>
      <c r="AN39" s="15"/>
      <c r="AO39" s="32"/>
      <c r="AP39" s="15"/>
    </row>
    <row r="40" spans="2:42" x14ac:dyDescent="0.35">
      <c r="B40" s="92" t="s">
        <v>3</v>
      </c>
      <c r="C40" s="58" t="s">
        <v>816</v>
      </c>
      <c r="D40" s="49" t="s">
        <v>184</v>
      </c>
      <c r="E40" s="30"/>
      <c r="F40" s="57" t="s">
        <v>217</v>
      </c>
      <c r="G40" s="100"/>
      <c r="H40" s="57" t="s">
        <v>750</v>
      </c>
      <c r="I40" s="30" t="s">
        <v>57</v>
      </c>
      <c r="J40" s="49" t="s">
        <v>184</v>
      </c>
      <c r="K40" s="58"/>
      <c r="L40" s="57" t="s">
        <v>406</v>
      </c>
      <c r="M40" s="115"/>
      <c r="P40" s="31"/>
      <c r="Q40" s="78" t="s">
        <v>30</v>
      </c>
      <c r="R40" s="76" t="s">
        <v>195</v>
      </c>
      <c r="S40" s="76">
        <v>13</v>
      </c>
      <c r="T40" s="77"/>
      <c r="U40" s="76" t="s">
        <v>196</v>
      </c>
      <c r="V40" s="78"/>
      <c r="W40" s="78"/>
      <c r="X40" s="43"/>
      <c r="Y40" s="72"/>
      <c r="Z40" s="89"/>
      <c r="AA40" s="72"/>
      <c r="AB40" s="72"/>
      <c r="AC40" s="15"/>
      <c r="AD40" s="15"/>
      <c r="AE40" s="15"/>
      <c r="AF40" s="15"/>
      <c r="AG40" s="15"/>
      <c r="AH40" s="15"/>
      <c r="AI40" s="15"/>
      <c r="AJ40" s="15"/>
      <c r="AK40" s="15"/>
      <c r="AL40" s="15"/>
      <c r="AM40" s="15"/>
      <c r="AN40" s="15"/>
      <c r="AO40" s="32"/>
      <c r="AP40" s="15"/>
    </row>
    <row r="41" spans="2:42" x14ac:dyDescent="0.35">
      <c r="B41" s="92" t="s">
        <v>4</v>
      </c>
      <c r="C41" s="58" t="s">
        <v>73</v>
      </c>
      <c r="D41" s="49" t="s">
        <v>198</v>
      </c>
      <c r="E41" s="9" t="s">
        <v>815</v>
      </c>
      <c r="F41" s="59" t="s">
        <v>677</v>
      </c>
      <c r="G41" s="100" t="s">
        <v>73</v>
      </c>
      <c r="H41" s="49" t="s">
        <v>184</v>
      </c>
      <c r="I41" s="58" t="s">
        <v>402</v>
      </c>
      <c r="J41" s="59" t="s">
        <v>391</v>
      </c>
      <c r="K41" s="58" t="s">
        <v>57</v>
      </c>
      <c r="L41" s="172" t="s">
        <v>188</v>
      </c>
      <c r="M41" s="115"/>
      <c r="P41" s="171"/>
      <c r="Q41" s="78" t="s">
        <v>30</v>
      </c>
      <c r="R41" s="76" t="s">
        <v>315</v>
      </c>
      <c r="S41" s="76">
        <v>13</v>
      </c>
      <c r="T41" s="77"/>
      <c r="U41" s="76" t="s">
        <v>790</v>
      </c>
      <c r="V41" s="15"/>
      <c r="W41" s="15"/>
      <c r="X41" s="43"/>
      <c r="Y41" s="138"/>
      <c r="Z41" s="170"/>
      <c r="AA41" s="138"/>
      <c r="AB41" s="138"/>
      <c r="AC41" s="15"/>
      <c r="AD41" s="15"/>
      <c r="AE41" s="15"/>
      <c r="AF41" s="15"/>
      <c r="AG41" s="15"/>
      <c r="AH41" s="15"/>
      <c r="AI41" s="15"/>
      <c r="AJ41" s="15"/>
      <c r="AK41" s="15"/>
      <c r="AL41" s="15"/>
      <c r="AM41" s="15"/>
      <c r="AN41" s="15"/>
      <c r="AO41" s="32"/>
      <c r="AP41" s="15"/>
    </row>
    <row r="42" spans="2:42" x14ac:dyDescent="0.35">
      <c r="B42" s="92" t="s">
        <v>5</v>
      </c>
      <c r="C42" s="58" t="s">
        <v>73</v>
      </c>
      <c r="D42" s="49" t="s">
        <v>198</v>
      </c>
      <c r="E42" s="58" t="s">
        <v>816</v>
      </c>
      <c r="F42" s="59" t="s">
        <v>393</v>
      </c>
      <c r="G42" s="100" t="s">
        <v>47</v>
      </c>
      <c r="H42" s="49" t="s">
        <v>207</v>
      </c>
      <c r="K42" s="58"/>
      <c r="L42" s="57" t="s">
        <v>243</v>
      </c>
      <c r="M42" s="115"/>
      <c r="P42" s="31"/>
      <c r="Q42" s="78"/>
      <c r="R42" s="118"/>
      <c r="S42" s="76"/>
      <c r="T42" s="77"/>
      <c r="U42" s="15"/>
      <c r="V42" s="15"/>
      <c r="W42" s="15"/>
      <c r="X42" s="72"/>
      <c r="Y42" s="72"/>
      <c r="Z42" s="89"/>
      <c r="AA42" s="72"/>
      <c r="AB42" s="72"/>
      <c r="AC42" s="15"/>
      <c r="AD42" s="15"/>
      <c r="AE42" s="15"/>
      <c r="AF42" s="15"/>
      <c r="AG42" s="15"/>
      <c r="AH42" s="15"/>
      <c r="AI42" s="15"/>
      <c r="AJ42" s="15"/>
      <c r="AK42" s="15"/>
      <c r="AL42" s="15"/>
      <c r="AM42" s="15"/>
      <c r="AN42" s="15"/>
      <c r="AO42" s="32"/>
      <c r="AP42" s="15"/>
    </row>
    <row r="43" spans="2:42" x14ac:dyDescent="0.35">
      <c r="B43" s="92" t="s">
        <v>6</v>
      </c>
      <c r="C43" s="58"/>
      <c r="D43" s="59" t="s">
        <v>389</v>
      </c>
      <c r="E43" s="58" t="s">
        <v>816</v>
      </c>
      <c r="F43" s="59" t="s">
        <v>394</v>
      </c>
      <c r="G43" s="100" t="s">
        <v>47</v>
      </c>
      <c r="H43" s="49" t="s">
        <v>207</v>
      </c>
      <c r="I43" s="58" t="s">
        <v>402</v>
      </c>
      <c r="J43" s="59" t="s">
        <v>392</v>
      </c>
      <c r="K43" s="30"/>
      <c r="L43" s="57" t="s">
        <v>243</v>
      </c>
      <c r="M43" s="272"/>
      <c r="P43" s="31"/>
      <c r="Q43" s="78"/>
      <c r="R43" s="118"/>
      <c r="S43" s="76"/>
      <c r="T43" s="77"/>
      <c r="U43" s="15"/>
      <c r="V43" s="15"/>
      <c r="W43" s="15"/>
      <c r="X43" s="76"/>
      <c r="Y43" s="76"/>
      <c r="Z43" s="15"/>
      <c r="AA43" s="76"/>
      <c r="AB43" s="76"/>
      <c r="AC43" s="15"/>
      <c r="AD43" s="15"/>
      <c r="AE43" s="15"/>
      <c r="AF43" s="15"/>
      <c r="AG43" s="15"/>
      <c r="AH43" s="15"/>
      <c r="AI43" s="15"/>
      <c r="AJ43" s="15"/>
      <c r="AK43" s="15"/>
      <c r="AL43" s="15"/>
      <c r="AM43" s="15"/>
      <c r="AN43" s="15"/>
      <c r="AO43" s="32"/>
      <c r="AP43" s="15"/>
    </row>
    <row r="44" spans="2:42" x14ac:dyDescent="0.35">
      <c r="B44" s="92" t="s">
        <v>7</v>
      </c>
      <c r="C44" s="58"/>
      <c r="D44" s="59" t="s">
        <v>390</v>
      </c>
      <c r="E44" s="31"/>
      <c r="F44" s="32"/>
      <c r="G44" s="100" t="s">
        <v>47</v>
      </c>
      <c r="H44" s="49" t="s">
        <v>207</v>
      </c>
      <c r="I44" s="58"/>
      <c r="J44" s="59"/>
      <c r="K44" s="30"/>
      <c r="L44" s="57" t="s">
        <v>243</v>
      </c>
      <c r="M44" s="272"/>
      <c r="P44" s="33"/>
      <c r="Q44" s="86"/>
      <c r="R44" s="119"/>
      <c r="S44" s="87"/>
      <c r="T44" s="112"/>
      <c r="U44" s="66"/>
      <c r="V44" s="66"/>
      <c r="W44" s="66"/>
      <c r="X44" s="87"/>
      <c r="Y44" s="87"/>
      <c r="Z44" s="66"/>
      <c r="AA44" s="87"/>
      <c r="AB44" s="87"/>
      <c r="AC44" s="66"/>
      <c r="AD44" s="66"/>
      <c r="AE44" s="66"/>
      <c r="AF44" s="66"/>
      <c r="AG44" s="66"/>
      <c r="AH44" s="66"/>
      <c r="AI44" s="66"/>
      <c r="AJ44" s="66"/>
      <c r="AK44" s="66"/>
      <c r="AL44" s="66"/>
      <c r="AM44" s="66"/>
      <c r="AN44" s="66"/>
      <c r="AO44" s="34"/>
      <c r="AP44" s="15"/>
    </row>
    <row r="45" spans="2:42" x14ac:dyDescent="0.35">
      <c r="B45" s="92" t="s">
        <v>8</v>
      </c>
      <c r="C45" s="58"/>
      <c r="D45" s="59" t="s">
        <v>191</v>
      </c>
      <c r="E45" s="58"/>
      <c r="F45" s="59"/>
      <c r="G45" s="100" t="s">
        <v>73</v>
      </c>
      <c r="H45" s="48" t="s">
        <v>198</v>
      </c>
      <c r="I45" s="58"/>
      <c r="J45" s="59"/>
      <c r="K45" s="30"/>
      <c r="L45" s="57" t="s">
        <v>243</v>
      </c>
      <c r="M45" s="272"/>
      <c r="P45" s="15"/>
      <c r="Q45" s="78"/>
      <c r="R45" s="118"/>
      <c r="S45" s="15"/>
      <c r="T45" s="15"/>
      <c r="U45" s="15"/>
      <c r="V45" s="15"/>
      <c r="W45" s="15"/>
      <c r="X45" s="76"/>
      <c r="Y45" s="76"/>
      <c r="Z45" s="15"/>
      <c r="AA45" s="76"/>
      <c r="AB45" s="76"/>
      <c r="AC45" s="15"/>
      <c r="AD45" s="15"/>
      <c r="AE45" s="15"/>
      <c r="AF45" s="15"/>
      <c r="AG45" s="15"/>
      <c r="AH45" s="15"/>
      <c r="AI45" s="15"/>
      <c r="AJ45" s="15"/>
      <c r="AK45" s="15"/>
      <c r="AL45" s="15"/>
      <c r="AM45" s="15"/>
      <c r="AN45" s="15"/>
      <c r="AO45" s="15"/>
      <c r="AP45" s="15"/>
    </row>
    <row r="46" spans="2:42" x14ac:dyDescent="0.35">
      <c r="B46" s="92" t="s">
        <v>9</v>
      </c>
      <c r="C46" s="58" t="s">
        <v>57</v>
      </c>
      <c r="D46" s="172" t="s">
        <v>183</v>
      </c>
      <c r="E46" s="58"/>
      <c r="F46" s="57" t="s">
        <v>683</v>
      </c>
      <c r="G46" s="100" t="s">
        <v>57</v>
      </c>
      <c r="H46" s="49" t="s">
        <v>206</v>
      </c>
      <c r="I46" s="58"/>
      <c r="J46" s="57" t="s">
        <v>703</v>
      </c>
      <c r="K46" s="58"/>
      <c r="L46" s="57" t="s">
        <v>243</v>
      </c>
      <c r="M46" s="272"/>
      <c r="P46" s="15"/>
      <c r="Q46" s="78"/>
      <c r="R46" s="118"/>
      <c r="S46" s="15"/>
      <c r="T46" s="15"/>
      <c r="U46" s="15"/>
      <c r="V46" s="15"/>
      <c r="W46" s="15"/>
      <c r="X46" s="76"/>
      <c r="Y46" s="76"/>
      <c r="Z46" s="15"/>
      <c r="AA46" s="76"/>
      <c r="AB46" s="76"/>
      <c r="AC46" s="15"/>
      <c r="AD46" s="15"/>
      <c r="AE46" s="15"/>
      <c r="AF46" s="15"/>
      <c r="AG46" s="15"/>
      <c r="AH46" s="15"/>
      <c r="AI46" s="15"/>
      <c r="AJ46" s="15"/>
      <c r="AK46" s="15"/>
      <c r="AL46" s="15"/>
      <c r="AM46" s="15"/>
      <c r="AN46" s="15"/>
      <c r="AO46" s="15"/>
      <c r="AP46" s="15"/>
    </row>
    <row r="47" spans="2:42" x14ac:dyDescent="0.35">
      <c r="B47" s="92" t="s">
        <v>10</v>
      </c>
      <c r="C47" s="58" t="s">
        <v>57</v>
      </c>
      <c r="D47" s="172" t="s">
        <v>183</v>
      </c>
      <c r="E47" s="58"/>
      <c r="F47" s="57" t="s">
        <v>683</v>
      </c>
      <c r="G47" s="100" t="s">
        <v>57</v>
      </c>
      <c r="H47" s="49" t="s">
        <v>206</v>
      </c>
      <c r="I47" s="58"/>
      <c r="J47" s="57" t="s">
        <v>703</v>
      </c>
      <c r="K47" s="58"/>
      <c r="L47" s="57" t="s">
        <v>243</v>
      </c>
      <c r="M47" s="273"/>
      <c r="P47" s="15"/>
      <c r="Q47" s="15"/>
      <c r="R47" s="15"/>
      <c r="S47" s="15"/>
      <c r="T47" s="15"/>
      <c r="U47" s="15"/>
      <c r="V47" s="15"/>
      <c r="W47" s="15"/>
      <c r="X47" s="43"/>
      <c r="Y47" s="15"/>
      <c r="Z47" s="15"/>
      <c r="AA47" s="15"/>
      <c r="AB47" s="15"/>
      <c r="AC47" s="15"/>
      <c r="AD47" s="15"/>
      <c r="AE47" s="15"/>
      <c r="AF47" s="15"/>
      <c r="AG47" s="15"/>
      <c r="AH47" s="15"/>
      <c r="AI47" s="15"/>
      <c r="AJ47" s="15"/>
      <c r="AK47" s="15"/>
      <c r="AL47" s="15"/>
      <c r="AM47" s="15"/>
      <c r="AN47" s="15"/>
      <c r="AO47" s="15"/>
      <c r="AP47" s="15"/>
    </row>
    <row r="48" spans="2:42" x14ac:dyDescent="0.35">
      <c r="B48" s="92" t="s">
        <v>11</v>
      </c>
      <c r="C48" s="96"/>
      <c r="D48" s="64"/>
      <c r="E48" s="96"/>
      <c r="F48" s="64" t="s">
        <v>683</v>
      </c>
      <c r="G48" s="101" t="s">
        <v>57</v>
      </c>
      <c r="H48" s="128" t="s">
        <v>206</v>
      </c>
      <c r="I48" s="96"/>
      <c r="J48" s="64" t="s">
        <v>703</v>
      </c>
      <c r="K48" s="96"/>
      <c r="L48" s="97"/>
      <c r="M48" s="274"/>
    </row>
    <row r="49" spans="2:45" x14ac:dyDescent="0.35">
      <c r="B49" s="98"/>
      <c r="C49" s="98"/>
      <c r="D49" s="98"/>
      <c r="E49" s="98"/>
      <c r="F49" s="98"/>
      <c r="G49" s="98"/>
      <c r="H49" s="98"/>
      <c r="I49" s="98"/>
      <c r="J49" s="98"/>
      <c r="K49" s="98"/>
      <c r="L49" s="98"/>
      <c r="M49" s="98"/>
    </row>
    <row r="50" spans="2:45" x14ac:dyDescent="0.35">
      <c r="B50" s="116" t="s">
        <v>111</v>
      </c>
      <c r="C50" s="301" t="s">
        <v>119</v>
      </c>
      <c r="D50" s="303"/>
      <c r="E50" s="301" t="s">
        <v>120</v>
      </c>
      <c r="F50" s="303"/>
      <c r="G50" s="301" t="s">
        <v>121</v>
      </c>
      <c r="H50" s="303"/>
      <c r="I50" s="301" t="s">
        <v>122</v>
      </c>
      <c r="J50" s="303"/>
      <c r="K50" s="301" t="s">
        <v>123</v>
      </c>
      <c r="L50" s="303"/>
      <c r="M50" s="269" t="s">
        <v>736</v>
      </c>
    </row>
    <row r="51" spans="2:45" x14ac:dyDescent="0.35">
      <c r="B51" s="92" t="s">
        <v>13</v>
      </c>
      <c r="C51" s="93"/>
      <c r="D51" s="63" t="s">
        <v>225</v>
      </c>
      <c r="E51" s="93"/>
      <c r="F51" s="63" t="s">
        <v>225</v>
      </c>
      <c r="G51" s="99"/>
      <c r="H51" s="173" t="s">
        <v>225</v>
      </c>
      <c r="I51" s="93"/>
      <c r="J51" s="63" t="s">
        <v>225</v>
      </c>
      <c r="K51" s="93"/>
      <c r="L51" s="63" t="s">
        <v>583</v>
      </c>
      <c r="M51" s="270"/>
      <c r="O51" s="38"/>
      <c r="P51" s="60"/>
      <c r="Q51" s="60"/>
      <c r="R51" s="60"/>
      <c r="S51" s="60"/>
      <c r="T51" s="60"/>
      <c r="U51" s="60"/>
      <c r="V51" s="60"/>
      <c r="W51" s="60"/>
      <c r="X51" s="144"/>
      <c r="Y51" s="60"/>
      <c r="Z51" s="60"/>
      <c r="AA51" s="60"/>
      <c r="AB51" s="60"/>
      <c r="AC51" s="60"/>
      <c r="AD51" s="60"/>
      <c r="AE51" s="60"/>
      <c r="AF51" s="60"/>
      <c r="AG51" s="60"/>
      <c r="AH51" s="60"/>
      <c r="AI51" s="145"/>
      <c r="AJ51" s="60"/>
      <c r="AK51" s="60"/>
      <c r="AL51" s="60"/>
      <c r="AM51" s="145"/>
      <c r="AN51" s="60"/>
      <c r="AO51" s="60"/>
      <c r="AP51" s="39"/>
      <c r="AR51" s="40"/>
      <c r="AS51" s="40"/>
    </row>
    <row r="52" spans="2:45" x14ac:dyDescent="0.35">
      <c r="B52" s="92" t="s">
        <v>0</v>
      </c>
      <c r="C52" s="58"/>
      <c r="D52" s="57" t="s">
        <v>236</v>
      </c>
      <c r="E52" s="58" t="s">
        <v>47</v>
      </c>
      <c r="F52" s="49" t="s">
        <v>208</v>
      </c>
      <c r="G52" s="100"/>
      <c r="H52" s="62" t="s">
        <v>237</v>
      </c>
      <c r="I52" s="58" t="s">
        <v>47</v>
      </c>
      <c r="J52" s="49" t="s">
        <v>208</v>
      </c>
      <c r="K52" s="58" t="s">
        <v>57</v>
      </c>
      <c r="L52" s="172" t="s">
        <v>183</v>
      </c>
      <c r="M52" s="271"/>
      <c r="O52" s="31"/>
      <c r="P52" s="70" t="s">
        <v>375</v>
      </c>
      <c r="Q52" s="15"/>
      <c r="R52" s="148" t="s">
        <v>331</v>
      </c>
      <c r="S52" s="70">
        <v>78</v>
      </c>
      <c r="T52" s="70" t="s">
        <v>62</v>
      </c>
      <c r="U52" s="15"/>
      <c r="V52" s="15"/>
      <c r="W52" s="15"/>
      <c r="X52" s="43"/>
      <c r="Y52" s="15"/>
      <c r="Z52" s="15"/>
      <c r="AA52" s="15"/>
      <c r="AB52" s="15"/>
      <c r="AC52" s="15"/>
      <c r="AD52" s="15"/>
      <c r="AE52" s="15"/>
      <c r="AF52" s="15"/>
      <c r="AG52" s="15"/>
      <c r="AH52" s="15"/>
      <c r="AI52" s="42"/>
      <c r="AJ52" s="15"/>
      <c r="AK52" s="15"/>
      <c r="AL52" s="15"/>
      <c r="AM52" s="42"/>
      <c r="AN52" s="15"/>
      <c r="AO52" s="15"/>
      <c r="AP52" s="32"/>
    </row>
    <row r="53" spans="2:45" x14ac:dyDescent="0.35">
      <c r="B53" s="92" t="s">
        <v>1</v>
      </c>
      <c r="C53" s="58"/>
      <c r="D53" s="57" t="s">
        <v>235</v>
      </c>
      <c r="E53" s="58" t="s">
        <v>47</v>
      </c>
      <c r="F53" s="49" t="s">
        <v>209</v>
      </c>
      <c r="G53" s="100"/>
      <c r="H53" s="62" t="s">
        <v>238</v>
      </c>
      <c r="I53" s="58" t="s">
        <v>47</v>
      </c>
      <c r="J53" s="49" t="s">
        <v>209</v>
      </c>
      <c r="K53" s="58" t="s">
        <v>57</v>
      </c>
      <c r="L53" s="172" t="s">
        <v>183</v>
      </c>
      <c r="M53" s="271"/>
      <c r="O53" s="31"/>
      <c r="P53" s="15"/>
      <c r="Q53" s="15"/>
      <c r="R53" s="15"/>
      <c r="S53" s="15"/>
      <c r="T53" s="15"/>
      <c r="U53" s="15"/>
      <c r="V53" s="15"/>
      <c r="W53" s="15"/>
      <c r="X53" s="149" t="s">
        <v>325</v>
      </c>
      <c r="Y53" s="150"/>
      <c r="Z53" s="150"/>
      <c r="AA53" s="150"/>
      <c r="AB53" s="150"/>
      <c r="AC53" s="151"/>
      <c r="AD53" s="15"/>
      <c r="AE53" s="15"/>
      <c r="AF53" s="15"/>
      <c r="AG53" s="149" t="s">
        <v>332</v>
      </c>
      <c r="AH53" s="160"/>
      <c r="AI53" s="161"/>
      <c r="AJ53" s="150"/>
      <c r="AK53" s="150"/>
      <c r="AL53" s="150"/>
      <c r="AM53" s="162"/>
      <c r="AN53" s="150"/>
      <c r="AO53" s="151"/>
      <c r="AP53" s="32"/>
    </row>
    <row r="54" spans="2:45" x14ac:dyDescent="0.35">
      <c r="B54" s="92" t="s">
        <v>2</v>
      </c>
      <c r="C54" s="58" t="s">
        <v>816</v>
      </c>
      <c r="D54" s="49" t="s">
        <v>184</v>
      </c>
      <c r="E54" s="58"/>
      <c r="F54" s="127" t="s">
        <v>217</v>
      </c>
      <c r="G54" s="100"/>
      <c r="H54" s="57" t="s">
        <v>755</v>
      </c>
      <c r="I54" s="30" t="s">
        <v>57</v>
      </c>
      <c r="J54" s="49" t="s">
        <v>184</v>
      </c>
      <c r="K54" s="58"/>
      <c r="L54" s="127" t="s">
        <v>216</v>
      </c>
      <c r="M54" s="276"/>
      <c r="O54" s="31"/>
      <c r="P54" s="15" t="s">
        <v>323</v>
      </c>
      <c r="Q54" s="15"/>
      <c r="R54" s="15" t="s">
        <v>359</v>
      </c>
      <c r="S54" s="15"/>
      <c r="T54" s="15"/>
      <c r="U54" s="15"/>
      <c r="V54" s="15"/>
      <c r="W54" s="15"/>
      <c r="X54" s="152" t="s">
        <v>326</v>
      </c>
      <c r="Y54" s="15">
        <v>4</v>
      </c>
      <c r="Z54" s="15" t="s">
        <v>327</v>
      </c>
      <c r="AA54" s="15">
        <v>13</v>
      </c>
      <c r="AB54" s="15" t="s">
        <v>329</v>
      </c>
      <c r="AC54" s="153">
        <f>Y54*AA54</f>
        <v>52</v>
      </c>
      <c r="AD54" s="15"/>
      <c r="AE54" s="15"/>
      <c r="AF54" s="15"/>
      <c r="AG54" s="152" t="s">
        <v>326</v>
      </c>
      <c r="AH54" s="15">
        <v>4</v>
      </c>
      <c r="AI54" s="42" t="s">
        <v>327</v>
      </c>
      <c r="AJ54" s="15">
        <v>13</v>
      </c>
      <c r="AK54" s="15" t="s">
        <v>334</v>
      </c>
      <c r="AL54" s="142" t="s">
        <v>333</v>
      </c>
      <c r="AM54" s="42">
        <v>2</v>
      </c>
      <c r="AN54" s="47" t="s">
        <v>335</v>
      </c>
      <c r="AO54" s="153">
        <f>AH54*AJ54*AM54</f>
        <v>104</v>
      </c>
      <c r="AP54" s="32"/>
    </row>
    <row r="55" spans="2:45" x14ac:dyDescent="0.35">
      <c r="B55" s="92" t="s">
        <v>3</v>
      </c>
      <c r="C55" s="58" t="s">
        <v>816</v>
      </c>
      <c r="D55" s="49" t="s">
        <v>184</v>
      </c>
      <c r="E55" s="30"/>
      <c r="F55" s="127" t="s">
        <v>217</v>
      </c>
      <c r="G55" s="100"/>
      <c r="H55" s="57" t="s">
        <v>755</v>
      </c>
      <c r="I55" s="30" t="s">
        <v>57</v>
      </c>
      <c r="J55" s="49" t="s">
        <v>184</v>
      </c>
      <c r="K55" s="58"/>
      <c r="L55" s="127" t="s">
        <v>216</v>
      </c>
      <c r="M55" s="115" t="s">
        <v>767</v>
      </c>
      <c r="O55" s="31"/>
      <c r="P55" s="15"/>
      <c r="Q55" s="15"/>
      <c r="R55" s="15"/>
      <c r="S55" s="15"/>
      <c r="T55" s="15"/>
      <c r="U55" s="15"/>
      <c r="V55" s="15"/>
      <c r="W55" s="15"/>
      <c r="X55" s="152" t="s">
        <v>330</v>
      </c>
      <c r="Y55" s="15">
        <v>2</v>
      </c>
      <c r="Z55" s="15" t="s">
        <v>327</v>
      </c>
      <c r="AA55" s="15">
        <v>13</v>
      </c>
      <c r="AB55" s="15" t="s">
        <v>329</v>
      </c>
      <c r="AC55" s="153">
        <f>Y55*AA55</f>
        <v>26</v>
      </c>
      <c r="AD55" s="15"/>
      <c r="AE55" s="15"/>
      <c r="AF55" s="15"/>
      <c r="AG55" s="152" t="s">
        <v>330</v>
      </c>
      <c r="AH55" s="15">
        <v>2</v>
      </c>
      <c r="AI55" s="42" t="s">
        <v>327</v>
      </c>
      <c r="AJ55" s="15">
        <v>13</v>
      </c>
      <c r="AK55" s="15" t="s">
        <v>328</v>
      </c>
      <c r="AL55" s="142" t="s">
        <v>333</v>
      </c>
      <c r="AM55" s="42">
        <v>2</v>
      </c>
      <c r="AN55" s="47" t="s">
        <v>335</v>
      </c>
      <c r="AO55" s="153">
        <f>AH55*AJ55*AM55</f>
        <v>52</v>
      </c>
      <c r="AP55" s="32"/>
    </row>
    <row r="56" spans="2:45" x14ac:dyDescent="0.35">
      <c r="B56" s="92" t="s">
        <v>4</v>
      </c>
      <c r="C56" s="58" t="s">
        <v>73</v>
      </c>
      <c r="D56" s="49" t="s">
        <v>198</v>
      </c>
      <c r="E56" s="9" t="s">
        <v>815</v>
      </c>
      <c r="F56" s="59" t="s">
        <v>677</v>
      </c>
      <c r="G56" s="100" t="s">
        <v>73</v>
      </c>
      <c r="H56" s="49" t="s">
        <v>184</v>
      </c>
      <c r="I56" s="58" t="s">
        <v>402</v>
      </c>
      <c r="J56" s="59" t="s">
        <v>391</v>
      </c>
      <c r="K56" s="58" t="s">
        <v>57</v>
      </c>
      <c r="L56" s="172" t="s">
        <v>188</v>
      </c>
      <c r="M56" s="115" t="s">
        <v>678</v>
      </c>
      <c r="O56" s="31"/>
      <c r="P56" s="15" t="s">
        <v>321</v>
      </c>
      <c r="Q56" s="15"/>
      <c r="R56" s="15" t="s">
        <v>360</v>
      </c>
      <c r="S56" s="15"/>
      <c r="T56" s="15"/>
      <c r="U56" s="15"/>
      <c r="V56" s="15"/>
      <c r="W56" s="15"/>
      <c r="X56" s="154" t="s">
        <v>336</v>
      </c>
      <c r="Y56" s="15"/>
      <c r="Z56" s="15"/>
      <c r="AA56" s="15"/>
      <c r="AB56" s="15"/>
      <c r="AC56" s="153">
        <v>0</v>
      </c>
      <c r="AD56" s="15"/>
      <c r="AE56" s="15"/>
      <c r="AF56" s="15"/>
      <c r="AG56" s="154" t="s">
        <v>336</v>
      </c>
      <c r="AH56" s="15"/>
      <c r="AI56" s="42"/>
      <c r="AJ56" s="15"/>
      <c r="AK56" s="15"/>
      <c r="AL56" s="15"/>
      <c r="AM56" s="42"/>
      <c r="AN56" s="15"/>
      <c r="AO56" s="153">
        <v>0</v>
      </c>
      <c r="AP56" s="32"/>
    </row>
    <row r="57" spans="2:45" x14ac:dyDescent="0.35">
      <c r="B57" s="92" t="s">
        <v>5</v>
      </c>
      <c r="C57" s="58" t="s">
        <v>73</v>
      </c>
      <c r="D57" s="49" t="s">
        <v>198</v>
      </c>
      <c r="E57" s="58" t="s">
        <v>816</v>
      </c>
      <c r="F57" s="59" t="s">
        <v>393</v>
      </c>
      <c r="G57" s="100" t="s">
        <v>47</v>
      </c>
      <c r="H57" s="49" t="s">
        <v>207</v>
      </c>
      <c r="K57" s="58"/>
      <c r="L57" s="57" t="s">
        <v>243</v>
      </c>
      <c r="M57" s="115" t="s">
        <v>754</v>
      </c>
      <c r="O57" s="31"/>
      <c r="P57" s="15"/>
      <c r="Q57" s="15"/>
      <c r="R57" s="43" t="s">
        <v>361</v>
      </c>
      <c r="S57" s="15"/>
      <c r="T57" s="15"/>
      <c r="U57" s="15"/>
      <c r="V57" s="15"/>
      <c r="W57" s="15"/>
      <c r="X57" s="154" t="s">
        <v>337</v>
      </c>
      <c r="Y57" s="15"/>
      <c r="Z57" s="15"/>
      <c r="AA57" s="15"/>
      <c r="AB57" s="15"/>
      <c r="AC57" s="153">
        <v>0</v>
      </c>
      <c r="AD57" s="15"/>
      <c r="AE57" s="15"/>
      <c r="AF57" s="15"/>
      <c r="AG57" s="154" t="s">
        <v>337</v>
      </c>
      <c r="AH57" s="15"/>
      <c r="AI57" s="42"/>
      <c r="AJ57" s="15"/>
      <c r="AK57" s="15"/>
      <c r="AL57" s="15"/>
      <c r="AM57" s="42"/>
      <c r="AN57" s="15"/>
      <c r="AO57" s="153">
        <v>0</v>
      </c>
      <c r="AP57" s="32"/>
    </row>
    <row r="58" spans="2:45" x14ac:dyDescent="0.35">
      <c r="B58" s="92" t="s">
        <v>6</v>
      </c>
      <c r="C58" s="58"/>
      <c r="D58" s="59" t="s">
        <v>389</v>
      </c>
      <c r="E58" s="58" t="s">
        <v>816</v>
      </c>
      <c r="F58" s="59" t="s">
        <v>394</v>
      </c>
      <c r="G58" s="100" t="s">
        <v>47</v>
      </c>
      <c r="H58" s="49" t="s">
        <v>207</v>
      </c>
      <c r="I58" s="58" t="s">
        <v>402</v>
      </c>
      <c r="J58" s="59" t="s">
        <v>392</v>
      </c>
      <c r="K58" s="30"/>
      <c r="L58" s="57" t="s">
        <v>243</v>
      </c>
      <c r="M58" s="272"/>
      <c r="O58" s="31"/>
      <c r="S58" s="15"/>
      <c r="T58" s="15"/>
      <c r="U58" s="15"/>
      <c r="V58" s="15"/>
      <c r="W58" s="15"/>
      <c r="X58" s="155" t="s">
        <v>234</v>
      </c>
      <c r="Y58" s="70"/>
      <c r="Z58" s="70"/>
      <c r="AA58" s="70"/>
      <c r="AB58" s="70"/>
      <c r="AC58" s="156">
        <f>SUM(AC54:AC57)</f>
        <v>78</v>
      </c>
      <c r="AD58" s="70"/>
      <c r="AE58" s="70"/>
      <c r="AF58" s="15"/>
      <c r="AG58" s="155" t="s">
        <v>234</v>
      </c>
      <c r="AH58" s="70"/>
      <c r="AI58" s="280"/>
      <c r="AJ58" s="70"/>
      <c r="AK58" s="70"/>
      <c r="AL58" s="70"/>
      <c r="AM58" s="280"/>
      <c r="AN58" s="70"/>
      <c r="AO58" s="156">
        <f>SUM(AO54:AO57)</f>
        <v>156</v>
      </c>
      <c r="AP58" s="32"/>
    </row>
    <row r="59" spans="2:45" x14ac:dyDescent="0.35">
      <c r="B59" s="92" t="s">
        <v>7</v>
      </c>
      <c r="C59" s="58"/>
      <c r="D59" s="59" t="s">
        <v>390</v>
      </c>
      <c r="E59" s="31"/>
      <c r="F59" s="32"/>
      <c r="G59" s="100" t="s">
        <v>47</v>
      </c>
      <c r="H59" s="49" t="s">
        <v>207</v>
      </c>
      <c r="I59" s="58"/>
      <c r="J59" s="59"/>
      <c r="K59" s="30"/>
      <c r="L59" s="57" t="s">
        <v>243</v>
      </c>
      <c r="M59" s="272"/>
      <c r="O59" s="31"/>
      <c r="P59" s="15" t="s">
        <v>344</v>
      </c>
      <c r="Q59" s="15"/>
      <c r="R59" s="15"/>
      <c r="S59" s="15"/>
      <c r="T59" s="15"/>
      <c r="U59" s="15"/>
      <c r="V59" s="15"/>
      <c r="W59" s="15"/>
      <c r="X59" s="152"/>
      <c r="Y59" s="15"/>
      <c r="Z59" s="15"/>
      <c r="AA59" s="15"/>
      <c r="AB59" s="15"/>
      <c r="AC59" s="153"/>
      <c r="AD59" s="15"/>
      <c r="AE59" s="15"/>
      <c r="AF59" s="15"/>
      <c r="AG59" s="163"/>
      <c r="AH59" s="15"/>
      <c r="AI59" s="42"/>
      <c r="AJ59" s="15"/>
      <c r="AK59" s="15"/>
      <c r="AL59" s="15"/>
      <c r="AM59" s="42"/>
      <c r="AN59" s="15"/>
      <c r="AO59" s="153"/>
      <c r="AP59" s="32"/>
      <c r="AQ59" s="15"/>
    </row>
    <row r="60" spans="2:45" x14ac:dyDescent="0.35">
      <c r="B60" s="92" t="s">
        <v>8</v>
      </c>
      <c r="C60" s="58"/>
      <c r="D60" s="59" t="s">
        <v>191</v>
      </c>
      <c r="E60" s="58"/>
      <c r="F60" s="59"/>
      <c r="G60" s="100" t="s">
        <v>73</v>
      </c>
      <c r="H60" s="48" t="s">
        <v>198</v>
      </c>
      <c r="I60" s="58"/>
      <c r="J60" s="59"/>
      <c r="K60" s="30"/>
      <c r="L60" s="57" t="s">
        <v>243</v>
      </c>
      <c r="M60" s="275"/>
      <c r="O60" s="31"/>
      <c r="P60" s="15"/>
      <c r="Q60" s="15"/>
      <c r="R60" s="15"/>
      <c r="S60" s="15"/>
      <c r="T60" s="15"/>
      <c r="U60" s="15"/>
      <c r="V60" s="15"/>
      <c r="W60" s="15"/>
      <c r="X60" s="167" t="s">
        <v>340</v>
      </c>
      <c r="Y60" s="168"/>
      <c r="Z60" s="168"/>
      <c r="AA60" s="168"/>
      <c r="AB60" s="168"/>
      <c r="AC60" s="169">
        <f>S52-AC58</f>
        <v>0</v>
      </c>
      <c r="AD60" s="15"/>
      <c r="AE60" s="15"/>
      <c r="AF60" s="15"/>
      <c r="AG60" s="164" t="s">
        <v>338</v>
      </c>
      <c r="AH60" s="15"/>
      <c r="AI60" s="42">
        <v>10</v>
      </c>
      <c r="AJ60" s="15"/>
      <c r="AK60" s="15"/>
      <c r="AL60" s="15"/>
      <c r="AM60" s="42"/>
      <c r="AN60" s="15"/>
      <c r="AO60" s="153"/>
      <c r="AP60" s="32"/>
      <c r="AQ60" s="15"/>
    </row>
    <row r="61" spans="2:45" x14ac:dyDescent="0.35">
      <c r="B61" s="92" t="s">
        <v>9</v>
      </c>
      <c r="C61" s="58" t="s">
        <v>57</v>
      </c>
      <c r="D61" s="172" t="s">
        <v>183</v>
      </c>
      <c r="E61" s="58"/>
      <c r="F61" s="57" t="s">
        <v>684</v>
      </c>
      <c r="G61" s="100" t="s">
        <v>57</v>
      </c>
      <c r="H61" s="49" t="s">
        <v>206</v>
      </c>
      <c r="I61" s="58"/>
      <c r="J61" s="57" t="s">
        <v>702</v>
      </c>
      <c r="K61" s="58"/>
      <c r="L61" s="57" t="s">
        <v>243</v>
      </c>
      <c r="M61" s="273"/>
      <c r="O61" s="31"/>
      <c r="P61" s="15" t="s">
        <v>348</v>
      </c>
      <c r="Q61" s="15"/>
      <c r="R61" s="15"/>
      <c r="S61" s="15"/>
      <c r="T61" s="15"/>
      <c r="U61" s="15"/>
      <c r="V61" s="15"/>
      <c r="W61" s="15"/>
      <c r="X61" s="43"/>
      <c r="Y61" s="15"/>
      <c r="Z61" s="15"/>
      <c r="AA61" s="15"/>
      <c r="AB61" s="15"/>
      <c r="AC61" s="15"/>
      <c r="AD61" s="15"/>
      <c r="AE61" s="15"/>
      <c r="AF61" s="15"/>
      <c r="AG61" s="165" t="s">
        <v>339</v>
      </c>
      <c r="AH61" s="158"/>
      <c r="AI61" s="175">
        <f>AO58/AI60</f>
        <v>15.6</v>
      </c>
      <c r="AJ61" s="158"/>
      <c r="AK61" s="158"/>
      <c r="AL61" s="158"/>
      <c r="AM61" s="166"/>
      <c r="AN61" s="158"/>
      <c r="AO61" s="159"/>
      <c r="AP61" s="32"/>
      <c r="AQ61" s="15"/>
    </row>
    <row r="62" spans="2:45" x14ac:dyDescent="0.35">
      <c r="B62" s="92" t="s">
        <v>10</v>
      </c>
      <c r="C62" s="58" t="s">
        <v>57</v>
      </c>
      <c r="D62" s="172" t="s">
        <v>183</v>
      </c>
      <c r="E62" s="58"/>
      <c r="F62" s="57" t="s">
        <v>684</v>
      </c>
      <c r="G62" s="100" t="s">
        <v>57</v>
      </c>
      <c r="H62" s="49" t="s">
        <v>206</v>
      </c>
      <c r="I62" s="58"/>
      <c r="J62" s="57" t="s">
        <v>702</v>
      </c>
      <c r="K62" s="58"/>
      <c r="L62" s="57" t="s">
        <v>243</v>
      </c>
      <c r="M62" s="273"/>
      <c r="O62" s="33"/>
      <c r="P62" s="66"/>
      <c r="Q62" s="66"/>
      <c r="R62" s="66"/>
      <c r="S62" s="66"/>
      <c r="T62" s="66"/>
      <c r="U62" s="66"/>
      <c r="V62" s="66"/>
      <c r="W62" s="66"/>
      <c r="X62" s="146"/>
      <c r="Y62" s="66"/>
      <c r="Z62" s="66"/>
      <c r="AA62" s="66"/>
      <c r="AB62" s="66"/>
      <c r="AC62" s="66"/>
      <c r="AD62" s="66"/>
      <c r="AE62" s="66"/>
      <c r="AF62" s="66"/>
      <c r="AG62" s="66"/>
      <c r="AH62" s="66"/>
      <c r="AI62" s="147"/>
      <c r="AJ62" s="66"/>
      <c r="AK62" s="66"/>
      <c r="AL62" s="66"/>
      <c r="AM62" s="147"/>
      <c r="AN62" s="66"/>
      <c r="AO62" s="66"/>
      <c r="AP62" s="34"/>
      <c r="AQ62" s="15"/>
    </row>
    <row r="63" spans="2:45" x14ac:dyDescent="0.35">
      <c r="B63" s="92" t="s">
        <v>11</v>
      </c>
      <c r="C63" s="96"/>
      <c r="D63" s="64"/>
      <c r="E63" s="96"/>
      <c r="F63" s="64" t="s">
        <v>684</v>
      </c>
      <c r="G63" s="101" t="s">
        <v>57</v>
      </c>
      <c r="H63" s="128" t="s">
        <v>206</v>
      </c>
      <c r="I63" s="96"/>
      <c r="J63" s="64" t="s">
        <v>702</v>
      </c>
      <c r="K63" s="96"/>
      <c r="L63" s="97"/>
      <c r="M63" s="274"/>
    </row>
    <row r="64" spans="2:45" x14ac:dyDescent="0.35">
      <c r="B64" s="98"/>
      <c r="C64" s="98"/>
      <c r="D64" s="98"/>
      <c r="E64" s="98"/>
      <c r="F64" s="98"/>
      <c r="G64" s="98"/>
      <c r="H64" s="98"/>
      <c r="I64" s="98"/>
      <c r="J64" s="98"/>
      <c r="K64" s="98"/>
      <c r="L64" s="98"/>
      <c r="M64" s="98"/>
      <c r="O64" s="38"/>
      <c r="P64" s="60"/>
      <c r="Q64" s="60"/>
      <c r="R64" s="60"/>
      <c r="S64" s="60"/>
      <c r="T64" s="60"/>
      <c r="U64" s="60"/>
      <c r="V64" s="60"/>
      <c r="W64" s="60"/>
      <c r="X64" s="144"/>
      <c r="Y64" s="60"/>
      <c r="Z64" s="60"/>
      <c r="AA64" s="60"/>
      <c r="AB64" s="60"/>
      <c r="AC64" s="60"/>
      <c r="AD64" s="60"/>
      <c r="AE64" s="60"/>
      <c r="AF64" s="60"/>
      <c r="AG64" s="60"/>
      <c r="AH64" s="60"/>
      <c r="AI64" s="145"/>
      <c r="AJ64" s="60"/>
      <c r="AK64" s="60"/>
      <c r="AL64" s="60"/>
      <c r="AM64" s="145"/>
      <c r="AN64" s="60"/>
      <c r="AO64" s="60"/>
      <c r="AP64" s="39"/>
      <c r="AR64" s="40"/>
      <c r="AS64" s="40"/>
    </row>
    <row r="65" spans="2:45" x14ac:dyDescent="0.35">
      <c r="B65" s="116" t="s">
        <v>110</v>
      </c>
      <c r="C65" s="304" t="s">
        <v>124</v>
      </c>
      <c r="D65" s="305"/>
      <c r="E65" s="304" t="s">
        <v>125</v>
      </c>
      <c r="F65" s="305"/>
      <c r="G65" s="304" t="s">
        <v>126</v>
      </c>
      <c r="H65" s="305"/>
      <c r="I65" s="304" t="s">
        <v>127</v>
      </c>
      <c r="J65" s="305"/>
      <c r="K65" s="306" t="s">
        <v>128</v>
      </c>
      <c r="L65" s="305"/>
      <c r="M65" s="269" t="s">
        <v>736</v>
      </c>
      <c r="O65" s="31"/>
      <c r="P65" s="70" t="s">
        <v>184</v>
      </c>
      <c r="Q65" s="15"/>
      <c r="R65" s="148" t="s">
        <v>331</v>
      </c>
      <c r="S65" s="70">
        <v>78</v>
      </c>
      <c r="T65" s="70" t="s">
        <v>62</v>
      </c>
      <c r="U65" s="15"/>
      <c r="V65" s="15"/>
      <c r="W65" s="15"/>
      <c r="X65" s="43"/>
      <c r="Y65" s="15"/>
      <c r="Z65" s="15"/>
      <c r="AA65" s="15"/>
      <c r="AB65" s="15"/>
      <c r="AC65" s="15"/>
      <c r="AD65" s="15"/>
      <c r="AE65" s="15"/>
      <c r="AF65" s="15"/>
      <c r="AG65" s="15"/>
      <c r="AH65" s="15"/>
      <c r="AI65" s="42"/>
      <c r="AJ65" s="15"/>
      <c r="AK65" s="15"/>
      <c r="AL65" s="15"/>
      <c r="AM65" s="42"/>
      <c r="AN65" s="15"/>
      <c r="AO65" s="15"/>
      <c r="AP65" s="32"/>
    </row>
    <row r="66" spans="2:45" x14ac:dyDescent="0.35">
      <c r="B66" s="92" t="s">
        <v>13</v>
      </c>
      <c r="C66" s="93"/>
      <c r="D66" s="63" t="s">
        <v>226</v>
      </c>
      <c r="E66" s="93"/>
      <c r="F66" s="63" t="s">
        <v>226</v>
      </c>
      <c r="G66" s="99"/>
      <c r="H66" s="173" t="s">
        <v>226</v>
      </c>
      <c r="I66" s="93"/>
      <c r="J66" s="63" t="s">
        <v>226</v>
      </c>
      <c r="K66" s="93"/>
      <c r="L66" s="63" t="s">
        <v>226</v>
      </c>
      <c r="M66" s="270"/>
      <c r="O66" s="31"/>
      <c r="P66" s="15"/>
      <c r="Q66" s="15"/>
      <c r="R66" s="15"/>
      <c r="S66" s="15"/>
      <c r="T66" s="15"/>
      <c r="U66" s="15"/>
      <c r="V66" s="15"/>
      <c r="W66" s="15"/>
      <c r="X66" s="149" t="s">
        <v>325</v>
      </c>
      <c r="Y66" s="150"/>
      <c r="Z66" s="150"/>
      <c r="AA66" s="150"/>
      <c r="AB66" s="150"/>
      <c r="AC66" s="151"/>
      <c r="AD66" s="15"/>
      <c r="AE66" s="15"/>
      <c r="AF66" s="15"/>
      <c r="AG66" s="149" t="s">
        <v>332</v>
      </c>
      <c r="AH66" s="160"/>
      <c r="AI66" s="161"/>
      <c r="AJ66" s="150"/>
      <c r="AK66" s="150"/>
      <c r="AL66" s="150"/>
      <c r="AM66" s="162"/>
      <c r="AN66" s="150"/>
      <c r="AO66" s="151"/>
      <c r="AP66" s="32"/>
      <c r="AR66" s="35"/>
      <c r="AS66" s="35"/>
    </row>
    <row r="67" spans="2:45" x14ac:dyDescent="0.35">
      <c r="B67" s="92" t="s">
        <v>0</v>
      </c>
      <c r="C67" s="58"/>
      <c r="D67" s="57" t="s">
        <v>236</v>
      </c>
      <c r="E67" s="58" t="s">
        <v>47</v>
      </c>
      <c r="F67" s="49" t="s">
        <v>208</v>
      </c>
      <c r="G67" s="100"/>
      <c r="H67" s="62" t="s">
        <v>237</v>
      </c>
      <c r="I67" s="58" t="s">
        <v>47</v>
      </c>
      <c r="J67" s="49" t="s">
        <v>208</v>
      </c>
      <c r="K67" s="58" t="s">
        <v>57</v>
      </c>
      <c r="L67" s="172" t="s">
        <v>183</v>
      </c>
      <c r="M67" s="271"/>
      <c r="O67" s="31"/>
      <c r="P67" s="15" t="s">
        <v>323</v>
      </c>
      <c r="Q67" s="15"/>
      <c r="R67" s="15" t="s">
        <v>479</v>
      </c>
      <c r="S67" s="15"/>
      <c r="T67" s="15"/>
      <c r="U67" s="15"/>
      <c r="V67" s="15"/>
      <c r="W67" s="15"/>
      <c r="X67" s="152" t="s">
        <v>326</v>
      </c>
      <c r="Y67" s="15">
        <v>5</v>
      </c>
      <c r="Z67" s="15" t="s">
        <v>327</v>
      </c>
      <c r="AA67" s="15">
        <v>13</v>
      </c>
      <c r="AB67" s="15" t="s">
        <v>329</v>
      </c>
      <c r="AC67" s="153">
        <f>Y67*AA67</f>
        <v>65</v>
      </c>
      <c r="AD67" s="15"/>
      <c r="AE67" s="15"/>
      <c r="AF67" s="15"/>
      <c r="AG67" s="152" t="s">
        <v>326</v>
      </c>
      <c r="AH67" s="15">
        <v>5</v>
      </c>
      <c r="AI67" s="42" t="s">
        <v>327</v>
      </c>
      <c r="AJ67" s="15">
        <v>13</v>
      </c>
      <c r="AK67" s="15" t="s">
        <v>334</v>
      </c>
      <c r="AL67" s="142" t="s">
        <v>333</v>
      </c>
      <c r="AM67" s="42">
        <v>1</v>
      </c>
      <c r="AN67" s="47" t="s">
        <v>335</v>
      </c>
      <c r="AO67" s="153">
        <f>AH67*AJ67*AM67</f>
        <v>65</v>
      </c>
      <c r="AP67" s="32"/>
    </row>
    <row r="68" spans="2:45" x14ac:dyDescent="0.35">
      <c r="B68" s="92" t="s">
        <v>1</v>
      </c>
      <c r="C68" s="58"/>
      <c r="D68" s="57" t="s">
        <v>235</v>
      </c>
      <c r="E68" s="58" t="s">
        <v>47</v>
      </c>
      <c r="F68" s="49" t="s">
        <v>209</v>
      </c>
      <c r="G68" s="100"/>
      <c r="H68" s="62" t="s">
        <v>238</v>
      </c>
      <c r="I68" s="58" t="s">
        <v>47</v>
      </c>
      <c r="J68" s="49" t="s">
        <v>209</v>
      </c>
      <c r="K68" s="58" t="s">
        <v>57</v>
      </c>
      <c r="L68" s="172" t="s">
        <v>183</v>
      </c>
      <c r="M68" s="115"/>
      <c r="O68" s="31"/>
      <c r="P68" s="15"/>
      <c r="Q68" s="15"/>
      <c r="R68" s="15"/>
      <c r="S68" s="15"/>
      <c r="T68" s="15"/>
      <c r="U68" s="15"/>
      <c r="V68" s="15"/>
      <c r="W68" s="15"/>
      <c r="X68" s="152" t="s">
        <v>330</v>
      </c>
      <c r="Y68" s="15">
        <v>2</v>
      </c>
      <c r="Z68" s="15" t="s">
        <v>327</v>
      </c>
      <c r="AA68" s="15">
        <v>2</v>
      </c>
      <c r="AB68" s="15" t="s">
        <v>329</v>
      </c>
      <c r="AC68" s="153">
        <f>Y68*AA68</f>
        <v>4</v>
      </c>
      <c r="AD68" s="15"/>
      <c r="AE68" s="15"/>
      <c r="AF68" s="15"/>
      <c r="AG68" s="152" t="s">
        <v>330</v>
      </c>
      <c r="AH68" s="15">
        <v>2</v>
      </c>
      <c r="AI68" s="42" t="s">
        <v>327</v>
      </c>
      <c r="AJ68" s="15">
        <v>2</v>
      </c>
      <c r="AK68" s="15" t="s">
        <v>328</v>
      </c>
      <c r="AL68" s="142" t="s">
        <v>333</v>
      </c>
      <c r="AM68" s="142">
        <v>6</v>
      </c>
      <c r="AN68" s="47" t="s">
        <v>335</v>
      </c>
      <c r="AO68" s="153">
        <f>AH68*AJ68*AM68</f>
        <v>24</v>
      </c>
      <c r="AP68" s="32"/>
    </row>
    <row r="69" spans="2:45" x14ac:dyDescent="0.35">
      <c r="B69" s="92" t="s">
        <v>2</v>
      </c>
      <c r="C69" s="58" t="s">
        <v>816</v>
      </c>
      <c r="D69" s="49" t="s">
        <v>184</v>
      </c>
      <c r="E69" s="58"/>
      <c r="F69" s="127" t="s">
        <v>217</v>
      </c>
      <c r="G69" s="100"/>
      <c r="H69" s="57" t="s">
        <v>755</v>
      </c>
      <c r="I69" s="30" t="s">
        <v>57</v>
      </c>
      <c r="J69" s="49" t="s">
        <v>184</v>
      </c>
      <c r="K69" s="58"/>
      <c r="L69" s="127" t="s">
        <v>216</v>
      </c>
      <c r="M69" s="115"/>
      <c r="O69" s="31"/>
      <c r="P69" s="15" t="s">
        <v>321</v>
      </c>
      <c r="Q69" s="15"/>
      <c r="R69" s="47" t="s">
        <v>772</v>
      </c>
      <c r="S69" s="15"/>
      <c r="T69" s="15"/>
      <c r="U69" s="15"/>
      <c r="V69" s="15"/>
      <c r="W69" s="15"/>
      <c r="X69" s="152" t="s">
        <v>336</v>
      </c>
      <c r="Y69">
        <v>2</v>
      </c>
      <c r="Z69" s="15" t="s">
        <v>327</v>
      </c>
      <c r="AA69">
        <v>1</v>
      </c>
      <c r="AB69" s="15" t="s">
        <v>329</v>
      </c>
      <c r="AC69" s="153">
        <f>Y69*AA69</f>
        <v>2</v>
      </c>
      <c r="AD69" s="15"/>
      <c r="AE69" s="15"/>
      <c r="AF69" s="15"/>
      <c r="AG69" s="152" t="s">
        <v>336</v>
      </c>
      <c r="AH69" s="15">
        <v>2</v>
      </c>
      <c r="AI69" s="42" t="s">
        <v>327</v>
      </c>
      <c r="AJ69" s="15">
        <v>1</v>
      </c>
      <c r="AK69" s="15" t="s">
        <v>328</v>
      </c>
      <c r="AL69" s="142" t="s">
        <v>333</v>
      </c>
      <c r="AM69" s="142">
        <v>1</v>
      </c>
      <c r="AN69" s="47" t="s">
        <v>335</v>
      </c>
      <c r="AO69" s="153">
        <f t="shared" ref="AO69:AO70" si="0">AH69*AJ69*AM69</f>
        <v>2</v>
      </c>
      <c r="AP69" s="32"/>
    </row>
    <row r="70" spans="2:45" x14ac:dyDescent="0.35">
      <c r="B70" s="92" t="s">
        <v>3</v>
      </c>
      <c r="C70" s="58" t="s">
        <v>816</v>
      </c>
      <c r="D70" s="49" t="s">
        <v>184</v>
      </c>
      <c r="E70" s="30"/>
      <c r="F70" s="127" t="s">
        <v>217</v>
      </c>
      <c r="G70" s="100"/>
      <c r="H70" s="57" t="s">
        <v>755</v>
      </c>
      <c r="I70" s="30" t="s">
        <v>57</v>
      </c>
      <c r="J70" s="49" t="s">
        <v>184</v>
      </c>
      <c r="K70" s="58"/>
      <c r="L70" s="127" t="s">
        <v>216</v>
      </c>
      <c r="M70" s="115"/>
      <c r="O70" s="31"/>
      <c r="P70" s="15"/>
      <c r="Q70" s="15"/>
      <c r="R70" s="43"/>
      <c r="S70" s="15"/>
      <c r="T70" s="15"/>
      <c r="U70" s="15"/>
      <c r="V70" s="15"/>
      <c r="W70" s="15"/>
      <c r="X70" s="154" t="s">
        <v>337</v>
      </c>
      <c r="Y70" s="15">
        <v>7</v>
      </c>
      <c r="Z70" s="15" t="s">
        <v>327</v>
      </c>
      <c r="AA70" s="15">
        <v>1</v>
      </c>
      <c r="AB70" s="15" t="s">
        <v>329</v>
      </c>
      <c r="AC70" s="153">
        <f t="shared" ref="AC70" si="1">Y70*AA70</f>
        <v>7</v>
      </c>
      <c r="AD70" s="15"/>
      <c r="AE70" s="15"/>
      <c r="AF70" s="15"/>
      <c r="AG70" s="154" t="s">
        <v>337</v>
      </c>
      <c r="AH70" s="15">
        <v>7</v>
      </c>
      <c r="AI70" s="42" t="s">
        <v>327</v>
      </c>
      <c r="AJ70" s="15">
        <v>1</v>
      </c>
      <c r="AK70" s="15" t="s">
        <v>328</v>
      </c>
      <c r="AL70" s="142" t="s">
        <v>333</v>
      </c>
      <c r="AM70" s="42">
        <v>6</v>
      </c>
      <c r="AN70" s="47" t="s">
        <v>335</v>
      </c>
      <c r="AO70" s="153">
        <f t="shared" si="0"/>
        <v>42</v>
      </c>
      <c r="AP70" s="32"/>
    </row>
    <row r="71" spans="2:45" x14ac:dyDescent="0.35">
      <c r="B71" s="92" t="s">
        <v>4</v>
      </c>
      <c r="C71" s="58" t="s">
        <v>73</v>
      </c>
      <c r="D71" s="49" t="s">
        <v>198</v>
      </c>
      <c r="E71" s="9" t="s">
        <v>815</v>
      </c>
      <c r="F71" s="59" t="s">
        <v>677</v>
      </c>
      <c r="G71" s="100" t="s">
        <v>73</v>
      </c>
      <c r="H71" s="49" t="s">
        <v>184</v>
      </c>
      <c r="I71" s="58" t="s">
        <v>402</v>
      </c>
      <c r="J71" s="59" t="s">
        <v>391</v>
      </c>
      <c r="K71" s="58" t="s">
        <v>57</v>
      </c>
      <c r="L71" s="172" t="s">
        <v>188</v>
      </c>
      <c r="M71" s="271"/>
      <c r="O71" s="31"/>
      <c r="R71" s="141"/>
      <c r="S71" s="15"/>
      <c r="T71" s="15"/>
      <c r="U71" s="15"/>
      <c r="V71" s="15"/>
      <c r="W71" s="15"/>
      <c r="X71" s="155" t="s">
        <v>234</v>
      </c>
      <c r="Y71" s="70"/>
      <c r="Z71" s="70"/>
      <c r="AA71" s="70"/>
      <c r="AB71" s="70"/>
      <c r="AC71" s="156">
        <f>SUM(AC67:AC70)</f>
        <v>78</v>
      </c>
      <c r="AD71" s="70"/>
      <c r="AE71" s="70"/>
      <c r="AF71" s="15"/>
      <c r="AG71" s="155" t="s">
        <v>234</v>
      </c>
      <c r="AH71" s="70"/>
      <c r="AI71" s="280"/>
      <c r="AJ71" s="70"/>
      <c r="AK71" s="70"/>
      <c r="AL71" s="70"/>
      <c r="AM71" s="280"/>
      <c r="AN71" s="70"/>
      <c r="AO71" s="156">
        <f>SUM(AO67:AO70)</f>
        <v>133</v>
      </c>
      <c r="AP71" s="32"/>
    </row>
    <row r="72" spans="2:45" x14ac:dyDescent="0.35">
      <c r="B72" s="92" t="s">
        <v>5</v>
      </c>
      <c r="C72" s="58" t="s">
        <v>73</v>
      </c>
      <c r="D72" s="49" t="s">
        <v>198</v>
      </c>
      <c r="E72" s="58" t="s">
        <v>816</v>
      </c>
      <c r="F72" s="59" t="s">
        <v>393</v>
      </c>
      <c r="G72" s="100" t="s">
        <v>47</v>
      </c>
      <c r="H72" s="49" t="s">
        <v>207</v>
      </c>
      <c r="K72" s="58"/>
      <c r="L72" s="57" t="s">
        <v>243</v>
      </c>
      <c r="M72" s="115"/>
      <c r="O72" s="31"/>
      <c r="P72" s="15" t="s">
        <v>344</v>
      </c>
      <c r="Q72" s="15"/>
      <c r="R72" s="15" t="s">
        <v>773</v>
      </c>
      <c r="S72" s="15"/>
      <c r="T72" s="15"/>
      <c r="U72" s="15"/>
      <c r="V72" s="15"/>
      <c r="W72" s="15"/>
      <c r="X72" s="152"/>
      <c r="Y72" s="15"/>
      <c r="Z72" s="15"/>
      <c r="AA72" s="15"/>
      <c r="AB72" s="15"/>
      <c r="AC72" s="153"/>
      <c r="AD72" s="15"/>
      <c r="AE72" s="15"/>
      <c r="AF72" s="15"/>
      <c r="AG72" s="163"/>
      <c r="AH72" s="15"/>
      <c r="AI72" s="42"/>
      <c r="AJ72" s="15"/>
      <c r="AK72" s="15"/>
      <c r="AL72" s="15"/>
      <c r="AM72" s="42"/>
      <c r="AN72" s="15"/>
      <c r="AO72" s="153"/>
      <c r="AP72" s="32"/>
      <c r="AQ72" s="15"/>
    </row>
    <row r="73" spans="2:45" x14ac:dyDescent="0.35">
      <c r="B73" s="92" t="s">
        <v>6</v>
      </c>
      <c r="C73" s="58"/>
      <c r="D73" s="59" t="s">
        <v>389</v>
      </c>
      <c r="E73" s="58" t="s">
        <v>816</v>
      </c>
      <c r="F73" s="59" t="s">
        <v>394</v>
      </c>
      <c r="G73" s="100" t="s">
        <v>47</v>
      </c>
      <c r="H73" s="49" t="s">
        <v>207</v>
      </c>
      <c r="I73" s="58" t="s">
        <v>402</v>
      </c>
      <c r="J73" s="59" t="s">
        <v>392</v>
      </c>
      <c r="K73" s="30"/>
      <c r="L73" s="57" t="s">
        <v>243</v>
      </c>
      <c r="M73" s="272"/>
      <c r="O73" s="31"/>
      <c r="P73" s="15"/>
      <c r="Q73" s="15"/>
      <c r="R73" s="15"/>
      <c r="S73" s="15"/>
      <c r="T73" s="15"/>
      <c r="U73" s="15"/>
      <c r="V73" s="15"/>
      <c r="W73" s="15"/>
      <c r="X73" s="157" t="s">
        <v>340</v>
      </c>
      <c r="Y73" s="176"/>
      <c r="Z73" s="176"/>
      <c r="AA73" s="176"/>
      <c r="AB73" s="176"/>
      <c r="AC73" s="177">
        <f>S65-AC71</f>
        <v>0</v>
      </c>
      <c r="AD73" s="15"/>
      <c r="AE73" s="15"/>
      <c r="AF73" s="15"/>
      <c r="AG73" s="164" t="s">
        <v>338</v>
      </c>
      <c r="AH73" s="15"/>
      <c r="AI73" s="42">
        <v>3</v>
      </c>
      <c r="AJ73" s="15"/>
      <c r="AK73" s="15"/>
      <c r="AL73" s="15"/>
      <c r="AM73" s="42"/>
      <c r="AN73" s="15"/>
      <c r="AO73" s="153"/>
      <c r="AP73" s="32"/>
      <c r="AQ73" s="15"/>
    </row>
    <row r="74" spans="2:45" x14ac:dyDescent="0.35">
      <c r="B74" s="92" t="s">
        <v>7</v>
      </c>
      <c r="C74" s="58"/>
      <c r="D74" s="59" t="s">
        <v>390</v>
      </c>
      <c r="E74" s="31"/>
      <c r="F74" s="32"/>
      <c r="G74" s="100" t="s">
        <v>47</v>
      </c>
      <c r="H74" s="49" t="s">
        <v>207</v>
      </c>
      <c r="I74" s="58"/>
      <c r="J74" s="59"/>
      <c r="K74" s="30"/>
      <c r="L74" s="57" t="s">
        <v>243</v>
      </c>
      <c r="M74" s="272"/>
      <c r="O74" s="31"/>
      <c r="P74" s="15" t="s">
        <v>348</v>
      </c>
      <c r="Q74" s="15"/>
      <c r="R74" s="15" t="s">
        <v>771</v>
      </c>
      <c r="S74" s="15"/>
      <c r="T74" s="15"/>
      <c r="U74" s="15"/>
      <c r="V74" s="15"/>
      <c r="W74" s="15"/>
      <c r="X74" s="43"/>
      <c r="Y74" s="15"/>
      <c r="Z74" s="15"/>
      <c r="AA74" s="15"/>
      <c r="AB74" s="15"/>
      <c r="AC74" s="15"/>
      <c r="AD74" s="15"/>
      <c r="AE74" s="15"/>
      <c r="AF74" s="15"/>
      <c r="AG74" s="165" t="s">
        <v>339</v>
      </c>
      <c r="AH74" s="158"/>
      <c r="AI74" s="175">
        <f>AO71/AI73</f>
        <v>44.333333333333336</v>
      </c>
      <c r="AJ74" s="158"/>
      <c r="AK74" s="158"/>
      <c r="AL74" s="158"/>
      <c r="AM74" s="166"/>
      <c r="AN74" s="158"/>
      <c r="AO74" s="159"/>
      <c r="AP74" s="32"/>
      <c r="AQ74" s="15"/>
    </row>
    <row r="75" spans="2:45" x14ac:dyDescent="0.35">
      <c r="B75" s="92" t="s">
        <v>8</v>
      </c>
      <c r="C75" s="58"/>
      <c r="D75" s="59" t="s">
        <v>191</v>
      </c>
      <c r="E75" s="58"/>
      <c r="F75" s="59"/>
      <c r="G75" s="100" t="s">
        <v>73</v>
      </c>
      <c r="H75" s="48" t="s">
        <v>198</v>
      </c>
      <c r="I75" s="58"/>
      <c r="J75" s="59"/>
      <c r="K75" s="30"/>
      <c r="L75" s="57" t="s">
        <v>243</v>
      </c>
      <c r="M75" s="275"/>
      <c r="O75" s="33"/>
      <c r="P75" s="66"/>
      <c r="Q75" s="66"/>
      <c r="R75" s="66"/>
      <c r="S75" s="66"/>
      <c r="T75" s="66"/>
      <c r="U75" s="66"/>
      <c r="V75" s="66"/>
      <c r="W75" s="66"/>
      <c r="X75" s="146"/>
      <c r="Y75" s="66"/>
      <c r="Z75" s="66"/>
      <c r="AA75" s="66"/>
      <c r="AB75" s="66"/>
      <c r="AC75" s="66"/>
      <c r="AD75" s="66"/>
      <c r="AE75" s="66"/>
      <c r="AF75" s="66"/>
      <c r="AG75" s="66"/>
      <c r="AH75" s="66"/>
      <c r="AI75" s="147"/>
      <c r="AJ75" s="66"/>
      <c r="AK75" s="66"/>
      <c r="AL75" s="66"/>
      <c r="AM75" s="147"/>
      <c r="AN75" s="66"/>
      <c r="AO75" s="66"/>
      <c r="AP75" s="34"/>
      <c r="AQ75" s="15"/>
    </row>
    <row r="76" spans="2:45" x14ac:dyDescent="0.35">
      <c r="B76" s="92" t="s">
        <v>9</v>
      </c>
      <c r="C76" s="58" t="s">
        <v>57</v>
      </c>
      <c r="D76" s="172" t="s">
        <v>183</v>
      </c>
      <c r="E76" s="58"/>
      <c r="F76" s="57" t="s">
        <v>685</v>
      </c>
      <c r="G76" s="100" t="s">
        <v>57</v>
      </c>
      <c r="H76" s="49" t="s">
        <v>206</v>
      </c>
      <c r="I76" s="58"/>
      <c r="J76" s="57" t="s">
        <v>701</v>
      </c>
      <c r="K76" s="58"/>
      <c r="L76" s="57" t="s">
        <v>243</v>
      </c>
      <c r="M76" s="273"/>
      <c r="X76"/>
    </row>
    <row r="77" spans="2:45" x14ac:dyDescent="0.35">
      <c r="B77" s="92" t="s">
        <v>10</v>
      </c>
      <c r="C77" s="58" t="s">
        <v>57</v>
      </c>
      <c r="D77" s="172" t="s">
        <v>183</v>
      </c>
      <c r="E77" s="58"/>
      <c r="F77" s="57" t="s">
        <v>685</v>
      </c>
      <c r="G77" s="100" t="s">
        <v>57</v>
      </c>
      <c r="H77" s="49" t="s">
        <v>206</v>
      </c>
      <c r="I77" s="58"/>
      <c r="J77" s="57" t="s">
        <v>701</v>
      </c>
      <c r="K77" s="58"/>
      <c r="L77" s="57" t="s">
        <v>243</v>
      </c>
      <c r="M77" s="273"/>
      <c r="O77" s="38"/>
      <c r="P77" s="60"/>
      <c r="Q77" s="60"/>
      <c r="R77" s="60"/>
      <c r="S77" s="60"/>
      <c r="T77" s="60"/>
      <c r="U77" s="60"/>
      <c r="V77" s="60"/>
      <c r="W77" s="60"/>
      <c r="X77" s="144"/>
      <c r="Y77" s="60"/>
      <c r="Z77" s="60"/>
      <c r="AA77" s="60"/>
      <c r="AB77" s="60"/>
      <c r="AC77" s="60"/>
      <c r="AD77" s="60"/>
      <c r="AE77" s="60"/>
      <c r="AF77" s="60"/>
      <c r="AG77" s="60"/>
      <c r="AH77" s="60"/>
      <c r="AI77" s="145"/>
      <c r="AJ77" s="60"/>
      <c r="AK77" s="60"/>
      <c r="AL77" s="60"/>
      <c r="AM77" s="145"/>
      <c r="AN77" s="60"/>
      <c r="AO77" s="60"/>
      <c r="AP77" s="39"/>
      <c r="AS77" s="40"/>
    </row>
    <row r="78" spans="2:45" x14ac:dyDescent="0.35">
      <c r="B78" s="92" t="s">
        <v>11</v>
      </c>
      <c r="C78" s="96"/>
      <c r="D78" s="64"/>
      <c r="E78" s="96"/>
      <c r="F78" s="64" t="s">
        <v>685</v>
      </c>
      <c r="G78" s="101" t="s">
        <v>57</v>
      </c>
      <c r="H78" s="128" t="s">
        <v>206</v>
      </c>
      <c r="I78" s="96"/>
      <c r="J78" s="64" t="s">
        <v>701</v>
      </c>
      <c r="K78" s="96"/>
      <c r="L78" s="97"/>
      <c r="M78" s="274"/>
      <c r="O78" s="31"/>
      <c r="P78" s="70" t="s">
        <v>185</v>
      </c>
      <c r="Q78" s="15"/>
      <c r="R78" s="148" t="s">
        <v>331</v>
      </c>
      <c r="S78" s="70">
        <v>101</v>
      </c>
      <c r="T78" s="70" t="s">
        <v>62</v>
      </c>
      <c r="U78" s="15"/>
      <c r="V78" s="15"/>
      <c r="W78" s="15"/>
      <c r="X78" s="43"/>
      <c r="Y78" s="15"/>
      <c r="Z78" s="15"/>
      <c r="AA78" s="15"/>
      <c r="AB78" s="15"/>
      <c r="AC78" s="15"/>
      <c r="AD78" s="15"/>
      <c r="AE78" s="15"/>
      <c r="AF78" s="15"/>
      <c r="AG78" s="15"/>
      <c r="AH78" s="15"/>
      <c r="AI78" s="42"/>
      <c r="AJ78" s="15"/>
      <c r="AK78" s="15"/>
      <c r="AL78" s="15"/>
      <c r="AM78" s="42"/>
      <c r="AN78" s="15"/>
      <c r="AO78" s="15"/>
      <c r="AP78" s="32"/>
    </row>
    <row r="79" spans="2:45" x14ac:dyDescent="0.35">
      <c r="B79" s="98"/>
      <c r="C79" s="98"/>
      <c r="D79" s="98"/>
      <c r="E79" s="98"/>
      <c r="F79" s="98"/>
      <c r="G79" s="98"/>
      <c r="H79" s="98"/>
      <c r="I79" s="98"/>
      <c r="J79" s="98"/>
      <c r="K79" s="98"/>
      <c r="L79" s="98"/>
      <c r="M79" s="98"/>
      <c r="O79" s="31"/>
      <c r="P79" s="15"/>
      <c r="Q79" s="15"/>
      <c r="R79" s="15"/>
      <c r="S79" s="15"/>
      <c r="T79" s="15"/>
      <c r="U79" s="15"/>
      <c r="V79" s="15"/>
      <c r="W79" s="15"/>
      <c r="X79" s="149" t="s">
        <v>325</v>
      </c>
      <c r="Y79" s="150"/>
      <c r="Z79" s="150"/>
      <c r="AA79" s="150"/>
      <c r="AB79" s="150"/>
      <c r="AC79" s="151"/>
      <c r="AD79" s="15"/>
      <c r="AE79" s="15"/>
      <c r="AF79" s="15"/>
      <c r="AG79" s="149" t="s">
        <v>332</v>
      </c>
      <c r="AH79" s="160"/>
      <c r="AI79" s="161"/>
      <c r="AJ79" s="150"/>
      <c r="AK79" s="150"/>
      <c r="AL79" s="150"/>
      <c r="AM79" s="162"/>
      <c r="AN79" s="150"/>
      <c r="AO79" s="151"/>
      <c r="AP79" s="32"/>
    </row>
    <row r="80" spans="2:45" x14ac:dyDescent="0.35">
      <c r="B80" s="116" t="s">
        <v>109</v>
      </c>
      <c r="C80" s="304" t="s">
        <v>129</v>
      </c>
      <c r="D80" s="305"/>
      <c r="E80" s="304" t="s">
        <v>130</v>
      </c>
      <c r="F80" s="305"/>
      <c r="G80" s="304" t="s">
        <v>131</v>
      </c>
      <c r="H80" s="305"/>
      <c r="I80" s="304" t="s">
        <v>132</v>
      </c>
      <c r="J80" s="305"/>
      <c r="K80" s="306" t="s">
        <v>133</v>
      </c>
      <c r="L80" s="305"/>
      <c r="M80" s="269" t="s">
        <v>736</v>
      </c>
      <c r="O80" s="31"/>
      <c r="P80" s="15" t="s">
        <v>323</v>
      </c>
      <c r="Q80" s="15"/>
      <c r="R80" s="15" t="s">
        <v>324</v>
      </c>
      <c r="S80" s="15"/>
      <c r="T80" s="15"/>
      <c r="U80" s="15"/>
      <c r="V80" s="15"/>
      <c r="W80" s="15"/>
      <c r="X80" s="152" t="s">
        <v>326</v>
      </c>
      <c r="Y80" s="15">
        <v>4</v>
      </c>
      <c r="Z80" s="15" t="s">
        <v>327</v>
      </c>
      <c r="AA80" s="15">
        <v>13</v>
      </c>
      <c r="AB80" s="15" t="s">
        <v>329</v>
      </c>
      <c r="AC80" s="153">
        <f>Y80*AA80</f>
        <v>52</v>
      </c>
      <c r="AD80" s="15"/>
      <c r="AE80" s="15"/>
      <c r="AF80" s="15"/>
      <c r="AG80" s="152" t="s">
        <v>326</v>
      </c>
      <c r="AH80" s="15">
        <v>4</v>
      </c>
      <c r="AI80" s="42" t="s">
        <v>327</v>
      </c>
      <c r="AJ80" s="15">
        <v>13</v>
      </c>
      <c r="AK80" s="15" t="s">
        <v>334</v>
      </c>
      <c r="AL80" s="142" t="s">
        <v>333</v>
      </c>
      <c r="AM80" s="42">
        <v>1</v>
      </c>
      <c r="AN80" s="47" t="s">
        <v>335</v>
      </c>
      <c r="AO80" s="153">
        <f>AH80*AJ80*AM80</f>
        <v>52</v>
      </c>
      <c r="AP80" s="32"/>
    </row>
    <row r="81" spans="2:45" x14ac:dyDescent="0.35">
      <c r="B81" s="92" t="s">
        <v>13</v>
      </c>
      <c r="C81" s="93"/>
      <c r="D81" s="63" t="s">
        <v>227</v>
      </c>
      <c r="E81" s="99"/>
      <c r="F81" s="63" t="s">
        <v>227</v>
      </c>
      <c r="G81" s="99"/>
      <c r="H81" s="173" t="s">
        <v>227</v>
      </c>
      <c r="I81" s="93"/>
      <c r="J81" s="173" t="s">
        <v>227</v>
      </c>
      <c r="K81" s="93"/>
      <c r="L81" s="63" t="s">
        <v>584</v>
      </c>
      <c r="M81" s="270"/>
      <c r="O81" s="31"/>
      <c r="P81" s="15"/>
      <c r="Q81" s="15"/>
      <c r="R81" s="15"/>
      <c r="S81" s="15"/>
      <c r="T81" s="15"/>
      <c r="U81" s="15"/>
      <c r="V81" s="15"/>
      <c r="W81" s="15"/>
      <c r="X81" s="152" t="s">
        <v>330</v>
      </c>
      <c r="Y81" s="15">
        <v>11</v>
      </c>
      <c r="Z81" s="15" t="s">
        <v>327</v>
      </c>
      <c r="AA81" s="15">
        <v>1</v>
      </c>
      <c r="AB81" s="15" t="s">
        <v>329</v>
      </c>
      <c r="AC81" s="153">
        <f>Y81*AA81</f>
        <v>11</v>
      </c>
      <c r="AD81" s="15"/>
      <c r="AE81" s="15"/>
      <c r="AF81" s="15"/>
      <c r="AG81" s="152" t="s">
        <v>330</v>
      </c>
      <c r="AH81" s="15">
        <v>2</v>
      </c>
      <c r="AI81" s="42" t="s">
        <v>327</v>
      </c>
      <c r="AJ81" s="15">
        <v>13</v>
      </c>
      <c r="AK81" s="15" t="s">
        <v>328</v>
      </c>
      <c r="AL81" s="142" t="s">
        <v>333</v>
      </c>
      <c r="AM81" s="42">
        <v>12</v>
      </c>
      <c r="AN81" s="47" t="s">
        <v>335</v>
      </c>
      <c r="AO81" s="153">
        <f>AH81*AJ81*AM81</f>
        <v>312</v>
      </c>
      <c r="AP81" s="32"/>
    </row>
    <row r="82" spans="2:45" x14ac:dyDescent="0.35">
      <c r="B82" s="92" t="s">
        <v>0</v>
      </c>
      <c r="C82" s="58"/>
      <c r="D82" s="57" t="s">
        <v>236</v>
      </c>
      <c r="E82" s="100" t="s">
        <v>47</v>
      </c>
      <c r="F82" s="49" t="s">
        <v>208</v>
      </c>
      <c r="G82" s="100"/>
      <c r="H82" s="62" t="s">
        <v>239</v>
      </c>
      <c r="I82" s="58" t="s">
        <v>47</v>
      </c>
      <c r="J82" s="48" t="s">
        <v>208</v>
      </c>
      <c r="K82" s="58" t="s">
        <v>57</v>
      </c>
      <c r="L82" s="172" t="s">
        <v>183</v>
      </c>
      <c r="M82" s="271"/>
      <c r="O82" s="31"/>
      <c r="P82" s="15" t="s">
        <v>321</v>
      </c>
      <c r="Q82" s="15"/>
      <c r="R82" s="15" t="s">
        <v>363</v>
      </c>
      <c r="S82" s="15"/>
      <c r="T82" s="15"/>
      <c r="U82" s="15"/>
      <c r="V82" s="15"/>
      <c r="W82" s="15"/>
      <c r="X82" s="154" t="s">
        <v>336</v>
      </c>
      <c r="Y82" s="15">
        <v>3</v>
      </c>
      <c r="Z82" s="15" t="s">
        <v>327</v>
      </c>
      <c r="AA82" s="15">
        <v>13</v>
      </c>
      <c r="AB82" s="15" t="s">
        <v>329</v>
      </c>
      <c r="AC82" s="153">
        <f>Y82*AA82</f>
        <v>39</v>
      </c>
      <c r="AD82" s="15"/>
      <c r="AE82" s="15"/>
      <c r="AF82" s="15"/>
      <c r="AG82" s="154" t="s">
        <v>336</v>
      </c>
      <c r="AH82" s="15">
        <v>3</v>
      </c>
      <c r="AI82" s="42" t="s">
        <v>327</v>
      </c>
      <c r="AJ82" s="15">
        <v>13</v>
      </c>
      <c r="AK82" s="15" t="s">
        <v>328</v>
      </c>
      <c r="AL82" s="142" t="s">
        <v>333</v>
      </c>
      <c r="AM82" s="42">
        <v>1</v>
      </c>
      <c r="AN82" s="47" t="s">
        <v>335</v>
      </c>
      <c r="AO82" s="153">
        <v>0</v>
      </c>
      <c r="AP82" s="32"/>
    </row>
    <row r="83" spans="2:45" x14ac:dyDescent="0.35">
      <c r="B83" s="92" t="s">
        <v>1</v>
      </c>
      <c r="C83" s="58"/>
      <c r="D83" s="57" t="s">
        <v>235</v>
      </c>
      <c r="E83" s="100" t="s">
        <v>47</v>
      </c>
      <c r="F83" s="49" t="s">
        <v>209</v>
      </c>
      <c r="G83" s="100"/>
      <c r="H83" s="62" t="s">
        <v>241</v>
      </c>
      <c r="I83" s="58" t="s">
        <v>47</v>
      </c>
      <c r="J83" s="48" t="s">
        <v>209</v>
      </c>
      <c r="K83" s="58" t="s">
        <v>57</v>
      </c>
      <c r="L83" s="172" t="s">
        <v>183</v>
      </c>
      <c r="M83" s="271"/>
      <c r="O83" s="31"/>
      <c r="P83" s="15"/>
      <c r="Q83" s="15"/>
      <c r="R83" s="43" t="s">
        <v>362</v>
      </c>
      <c r="S83" s="15"/>
      <c r="T83" s="15"/>
      <c r="U83" s="15"/>
      <c r="V83" s="15"/>
      <c r="W83" s="15"/>
      <c r="X83" s="154" t="s">
        <v>337</v>
      </c>
      <c r="Y83" s="15"/>
      <c r="Z83" s="15"/>
      <c r="AA83" s="15"/>
      <c r="AB83" s="15"/>
      <c r="AC83" s="153">
        <v>0</v>
      </c>
      <c r="AD83" s="15"/>
      <c r="AE83" s="15"/>
      <c r="AF83" s="15"/>
      <c r="AG83" s="154" t="s">
        <v>337</v>
      </c>
      <c r="AH83" s="15"/>
      <c r="AI83" s="42"/>
      <c r="AJ83" s="15"/>
      <c r="AK83" s="15"/>
      <c r="AL83" s="15"/>
      <c r="AM83" s="42"/>
      <c r="AN83" s="15"/>
      <c r="AO83" s="153">
        <v>0</v>
      </c>
      <c r="AP83" s="32"/>
    </row>
    <row r="84" spans="2:45" x14ac:dyDescent="0.35">
      <c r="B84" s="92" t="s">
        <v>2</v>
      </c>
      <c r="C84" s="58" t="s">
        <v>816</v>
      </c>
      <c r="D84" s="49" t="s">
        <v>184</v>
      </c>
      <c r="E84" s="100"/>
      <c r="F84" s="57" t="s">
        <v>218</v>
      </c>
      <c r="G84" s="100"/>
      <c r="H84" s="57" t="s">
        <v>753</v>
      </c>
      <c r="I84" s="30" t="s">
        <v>57</v>
      </c>
      <c r="J84" s="48" t="s">
        <v>184</v>
      </c>
      <c r="K84" s="58"/>
      <c r="L84" s="57" t="s">
        <v>219</v>
      </c>
      <c r="M84" s="115" t="s">
        <v>768</v>
      </c>
      <c r="O84" s="31"/>
      <c r="S84" s="15"/>
      <c r="T84" s="15"/>
      <c r="U84" s="15"/>
      <c r="V84" s="15"/>
      <c r="W84" s="15"/>
      <c r="X84" s="155" t="s">
        <v>234</v>
      </c>
      <c r="Y84" s="70"/>
      <c r="Z84" s="70"/>
      <c r="AA84" s="70"/>
      <c r="AB84" s="70"/>
      <c r="AC84" s="156">
        <f>SUM(AC80:AC83)</f>
        <v>102</v>
      </c>
      <c r="AD84" s="70"/>
      <c r="AE84" s="70"/>
      <c r="AF84" s="15"/>
      <c r="AG84" s="155" t="s">
        <v>234</v>
      </c>
      <c r="AH84" s="70"/>
      <c r="AI84" s="280"/>
      <c r="AJ84" s="70"/>
      <c r="AK84" s="70"/>
      <c r="AL84" s="70"/>
      <c r="AM84" s="280"/>
      <c r="AN84" s="70"/>
      <c r="AO84" s="156">
        <f>SUM(AO80:AO83)</f>
        <v>364</v>
      </c>
      <c r="AP84" s="32"/>
    </row>
    <row r="85" spans="2:45" x14ac:dyDescent="0.35">
      <c r="B85" s="92" t="s">
        <v>3</v>
      </c>
      <c r="C85" s="58" t="s">
        <v>816</v>
      </c>
      <c r="D85" s="49" t="s">
        <v>184</v>
      </c>
      <c r="E85" s="53"/>
      <c r="F85" s="57" t="s">
        <v>218</v>
      </c>
      <c r="G85" s="100"/>
      <c r="H85" s="57" t="s">
        <v>753</v>
      </c>
      <c r="I85" s="30" t="s">
        <v>57</v>
      </c>
      <c r="J85" s="48" t="s">
        <v>184</v>
      </c>
      <c r="K85" s="58"/>
      <c r="L85" s="57" t="s">
        <v>219</v>
      </c>
      <c r="M85" s="115" t="s">
        <v>678</v>
      </c>
      <c r="O85" s="31"/>
      <c r="P85" s="15" t="s">
        <v>344</v>
      </c>
      <c r="Q85" s="15"/>
      <c r="R85" s="15" t="s">
        <v>341</v>
      </c>
      <c r="S85" s="15"/>
      <c r="T85" s="15"/>
      <c r="U85" s="15"/>
      <c r="V85" s="15"/>
      <c r="W85" s="15"/>
      <c r="X85" s="152"/>
      <c r="Y85" s="15"/>
      <c r="Z85" s="15"/>
      <c r="AA85" s="15"/>
      <c r="AB85" s="15"/>
      <c r="AC85" s="153"/>
      <c r="AD85" s="15"/>
      <c r="AE85" s="15"/>
      <c r="AF85" s="15"/>
      <c r="AG85" s="163"/>
      <c r="AH85" s="15"/>
      <c r="AI85" s="42"/>
      <c r="AJ85" s="15"/>
      <c r="AK85" s="15"/>
      <c r="AL85" s="15"/>
      <c r="AM85" s="42"/>
      <c r="AN85" s="15"/>
      <c r="AO85" s="153"/>
      <c r="AP85" s="32"/>
    </row>
    <row r="86" spans="2:45" x14ac:dyDescent="0.35">
      <c r="B86" s="92" t="s">
        <v>4</v>
      </c>
      <c r="C86" s="58" t="s">
        <v>73</v>
      </c>
      <c r="D86" s="49" t="s">
        <v>198</v>
      </c>
      <c r="E86" s="120" t="s">
        <v>815</v>
      </c>
      <c r="F86" s="59" t="s">
        <v>677</v>
      </c>
      <c r="G86" s="100" t="s">
        <v>73</v>
      </c>
      <c r="H86" s="49" t="s">
        <v>184</v>
      </c>
      <c r="I86" s="58" t="s">
        <v>402</v>
      </c>
      <c r="J86" s="91" t="s">
        <v>391</v>
      </c>
      <c r="K86" s="58" t="s">
        <v>57</v>
      </c>
      <c r="L86" s="172" t="s">
        <v>188</v>
      </c>
      <c r="M86" s="115" t="s">
        <v>756</v>
      </c>
      <c r="O86" s="31"/>
      <c r="P86" s="15"/>
      <c r="Q86" s="15"/>
      <c r="R86" s="15"/>
      <c r="S86" s="15"/>
      <c r="T86" s="15"/>
      <c r="U86" s="15"/>
      <c r="V86" s="15"/>
      <c r="W86" s="15"/>
      <c r="X86" s="167" t="s">
        <v>340</v>
      </c>
      <c r="Y86" s="168"/>
      <c r="Z86" s="168"/>
      <c r="AA86" s="168"/>
      <c r="AB86" s="168"/>
      <c r="AC86" s="169">
        <f>S78-AC84</f>
        <v>-1</v>
      </c>
      <c r="AD86" s="15"/>
      <c r="AE86" s="15"/>
      <c r="AF86" s="15"/>
      <c r="AG86" s="164" t="s">
        <v>338</v>
      </c>
      <c r="AH86" s="15"/>
      <c r="AI86" s="42">
        <v>4</v>
      </c>
      <c r="AJ86" s="15"/>
      <c r="AK86" s="15"/>
      <c r="AL86" s="15"/>
      <c r="AM86" s="42"/>
      <c r="AN86" s="15"/>
      <c r="AO86" s="153"/>
      <c r="AP86" s="32"/>
    </row>
    <row r="87" spans="2:45" x14ac:dyDescent="0.35">
      <c r="B87" s="92" t="s">
        <v>5</v>
      </c>
      <c r="C87" s="58" t="s">
        <v>73</v>
      </c>
      <c r="D87" s="49" t="s">
        <v>198</v>
      </c>
      <c r="E87" s="100" t="s">
        <v>816</v>
      </c>
      <c r="F87" s="59" t="s">
        <v>393</v>
      </c>
      <c r="G87" s="100" t="s">
        <v>47</v>
      </c>
      <c r="H87" s="49" t="s">
        <v>207</v>
      </c>
      <c r="K87" s="58"/>
      <c r="L87" s="57" t="s">
        <v>243</v>
      </c>
      <c r="M87" s="115"/>
      <c r="O87" s="31"/>
      <c r="P87" s="15" t="s">
        <v>348</v>
      </c>
      <c r="Q87" s="15"/>
      <c r="R87" s="15"/>
      <c r="S87" s="15"/>
      <c r="T87" s="15"/>
      <c r="U87" s="15"/>
      <c r="V87" s="15"/>
      <c r="W87" s="15"/>
      <c r="X87" s="43"/>
      <c r="Y87" s="15"/>
      <c r="Z87" s="15"/>
      <c r="AA87" s="15"/>
      <c r="AB87" s="15"/>
      <c r="AC87" s="15"/>
      <c r="AD87" s="15"/>
      <c r="AE87" s="15"/>
      <c r="AF87" s="15"/>
      <c r="AG87" s="165" t="s">
        <v>339</v>
      </c>
      <c r="AH87" s="158"/>
      <c r="AI87" s="166">
        <f>AO84/AI86</f>
        <v>91</v>
      </c>
      <c r="AJ87" s="158"/>
      <c r="AK87" s="158"/>
      <c r="AL87" s="158"/>
      <c r="AM87" s="166"/>
      <c r="AN87" s="158"/>
      <c r="AO87" s="159"/>
      <c r="AP87" s="32"/>
    </row>
    <row r="88" spans="2:45" x14ac:dyDescent="0.35">
      <c r="B88" s="92" t="s">
        <v>6</v>
      </c>
      <c r="C88" s="58"/>
      <c r="D88" s="59" t="s">
        <v>389</v>
      </c>
      <c r="E88" s="100" t="s">
        <v>816</v>
      </c>
      <c r="F88" s="59" t="s">
        <v>394</v>
      </c>
      <c r="G88" s="100" t="s">
        <v>47</v>
      </c>
      <c r="H88" s="49" t="s">
        <v>207</v>
      </c>
      <c r="I88" s="58" t="s">
        <v>402</v>
      </c>
      <c r="J88" s="91" t="s">
        <v>392</v>
      </c>
      <c r="K88" s="30"/>
      <c r="L88" s="57" t="s">
        <v>243</v>
      </c>
      <c r="M88" s="272"/>
      <c r="O88" s="33"/>
      <c r="P88" s="66"/>
      <c r="Q88" s="66"/>
      <c r="R88" s="66"/>
      <c r="S88" s="66"/>
      <c r="T88" s="66"/>
      <c r="U88" s="66"/>
      <c r="V88" s="66"/>
      <c r="W88" s="66"/>
      <c r="X88" s="146"/>
      <c r="Y88" s="66"/>
      <c r="Z88" s="66"/>
      <c r="AA88" s="66"/>
      <c r="AB88" s="66"/>
      <c r="AC88" s="66"/>
      <c r="AD88" s="66"/>
      <c r="AE88" s="66"/>
      <c r="AF88" s="66"/>
      <c r="AG88" s="66"/>
      <c r="AH88" s="66"/>
      <c r="AI88" s="147"/>
      <c r="AJ88" s="66"/>
      <c r="AK88" s="66"/>
      <c r="AL88" s="66"/>
      <c r="AM88" s="147"/>
      <c r="AN88" s="66"/>
      <c r="AO88" s="66"/>
      <c r="AP88" s="34"/>
    </row>
    <row r="89" spans="2:45" x14ac:dyDescent="0.35">
      <c r="B89" s="92" t="s">
        <v>7</v>
      </c>
      <c r="C89" s="58"/>
      <c r="D89" s="59" t="s">
        <v>390</v>
      </c>
      <c r="E89" s="100" t="s">
        <v>73</v>
      </c>
      <c r="F89" s="57" t="s">
        <v>220</v>
      </c>
      <c r="G89" s="100" t="s">
        <v>47</v>
      </c>
      <c r="H89" s="49" t="s">
        <v>207</v>
      </c>
      <c r="I89" s="58"/>
      <c r="J89" s="91"/>
      <c r="K89" s="30"/>
      <c r="L89" s="57" t="s">
        <v>243</v>
      </c>
      <c r="M89" s="272"/>
      <c r="X89"/>
    </row>
    <row r="90" spans="2:45" x14ac:dyDescent="0.35">
      <c r="B90" s="92" t="s">
        <v>8</v>
      </c>
      <c r="C90" s="58"/>
      <c r="D90" s="59" t="s">
        <v>191</v>
      </c>
      <c r="E90" s="100" t="s">
        <v>73</v>
      </c>
      <c r="F90" s="57" t="s">
        <v>220</v>
      </c>
      <c r="G90" s="100" t="s">
        <v>73</v>
      </c>
      <c r="H90" s="48" t="s">
        <v>198</v>
      </c>
      <c r="I90" s="58"/>
      <c r="J90" s="91"/>
      <c r="K90" s="30"/>
      <c r="L90" s="57" t="s">
        <v>243</v>
      </c>
      <c r="M90" s="275"/>
      <c r="O90" s="38"/>
      <c r="P90" s="60"/>
      <c r="Q90" s="60"/>
      <c r="R90" s="60"/>
      <c r="S90" s="60"/>
      <c r="T90" s="60"/>
      <c r="U90" s="60"/>
      <c r="V90" s="60"/>
      <c r="W90" s="60"/>
      <c r="X90" s="144"/>
      <c r="Y90" s="60"/>
      <c r="Z90" s="60"/>
      <c r="AA90" s="60"/>
      <c r="AB90" s="60"/>
      <c r="AC90" s="60"/>
      <c r="AD90" s="60"/>
      <c r="AE90" s="60"/>
      <c r="AF90" s="60"/>
      <c r="AG90" s="60"/>
      <c r="AH90" s="60"/>
      <c r="AI90" s="145"/>
      <c r="AJ90" s="60"/>
      <c r="AK90" s="60"/>
      <c r="AL90" s="60"/>
      <c r="AM90" s="145"/>
      <c r="AN90" s="60"/>
      <c r="AO90" s="60"/>
      <c r="AP90" s="39"/>
      <c r="AS90" s="40"/>
    </row>
    <row r="91" spans="2:45" x14ac:dyDescent="0.35">
      <c r="B91" s="92" t="s">
        <v>9</v>
      </c>
      <c r="C91" s="58" t="s">
        <v>57</v>
      </c>
      <c r="D91" s="172" t="s">
        <v>183</v>
      </c>
      <c r="E91" s="100"/>
      <c r="F91" s="57" t="s">
        <v>686</v>
      </c>
      <c r="G91" s="100" t="s">
        <v>57</v>
      </c>
      <c r="H91" s="49" t="s">
        <v>206</v>
      </c>
      <c r="I91" s="58"/>
      <c r="J91" s="62" t="s">
        <v>700</v>
      </c>
      <c r="K91" s="58"/>
      <c r="L91" s="57" t="s">
        <v>243</v>
      </c>
      <c r="M91" s="273"/>
      <c r="O91" s="31"/>
      <c r="P91" s="70" t="s">
        <v>198</v>
      </c>
      <c r="Q91" s="15"/>
      <c r="R91" s="148" t="s">
        <v>331</v>
      </c>
      <c r="S91" s="70">
        <v>47</v>
      </c>
      <c r="T91" s="70" t="s">
        <v>62</v>
      </c>
      <c r="U91" s="15"/>
      <c r="V91" s="15"/>
      <c r="W91" s="15"/>
      <c r="X91" s="43"/>
      <c r="Y91" s="15"/>
      <c r="Z91" s="15"/>
      <c r="AA91" s="15"/>
      <c r="AB91" s="15"/>
      <c r="AC91" s="15"/>
      <c r="AD91" s="15"/>
      <c r="AE91" s="15"/>
      <c r="AF91" s="15"/>
      <c r="AG91" s="15"/>
      <c r="AH91" s="15"/>
      <c r="AI91" s="42"/>
      <c r="AJ91" s="15"/>
      <c r="AK91" s="15"/>
      <c r="AL91" s="15"/>
      <c r="AM91" s="42"/>
      <c r="AN91" s="15"/>
      <c r="AO91" s="15"/>
      <c r="AP91" s="32"/>
    </row>
    <row r="92" spans="2:45" x14ac:dyDescent="0.35">
      <c r="B92" s="92" t="s">
        <v>10</v>
      </c>
      <c r="C92" s="58" t="s">
        <v>57</v>
      </c>
      <c r="D92" s="172" t="s">
        <v>183</v>
      </c>
      <c r="E92" s="100"/>
      <c r="F92" s="57" t="s">
        <v>686</v>
      </c>
      <c r="G92" s="100" t="s">
        <v>57</v>
      </c>
      <c r="H92" s="49" t="s">
        <v>206</v>
      </c>
      <c r="I92" s="58"/>
      <c r="J92" s="62" t="s">
        <v>700</v>
      </c>
      <c r="K92" s="58"/>
      <c r="L92" s="57" t="s">
        <v>243</v>
      </c>
      <c r="M92" s="273"/>
      <c r="O92" s="31"/>
      <c r="P92" s="15"/>
      <c r="Q92" s="15"/>
      <c r="R92" s="15"/>
      <c r="S92" s="15"/>
      <c r="T92" s="15"/>
      <c r="U92" s="15"/>
      <c r="V92" s="15"/>
      <c r="W92" s="15"/>
      <c r="X92" s="149" t="s">
        <v>325</v>
      </c>
      <c r="Y92" s="150"/>
      <c r="Z92" s="150"/>
      <c r="AA92" s="150"/>
      <c r="AB92" s="150"/>
      <c r="AC92" s="151"/>
      <c r="AD92" s="15"/>
      <c r="AE92" s="15"/>
      <c r="AF92" s="15"/>
      <c r="AG92" s="149" t="s">
        <v>332</v>
      </c>
      <c r="AH92" s="160"/>
      <c r="AI92" s="161"/>
      <c r="AJ92" s="150"/>
      <c r="AK92" s="150"/>
      <c r="AL92" s="150"/>
      <c r="AM92" s="162"/>
      <c r="AN92" s="150"/>
      <c r="AO92" s="151"/>
      <c r="AP92" s="32"/>
    </row>
    <row r="93" spans="2:45" x14ac:dyDescent="0.35">
      <c r="B93" s="92" t="s">
        <v>11</v>
      </c>
      <c r="C93" s="96"/>
      <c r="D93" s="64"/>
      <c r="E93" s="101"/>
      <c r="F93" s="64" t="s">
        <v>686</v>
      </c>
      <c r="G93" s="101" t="s">
        <v>57</v>
      </c>
      <c r="H93" s="128" t="s">
        <v>206</v>
      </c>
      <c r="I93" s="96"/>
      <c r="J93" s="129" t="s">
        <v>700</v>
      </c>
      <c r="K93" s="96"/>
      <c r="L93" s="97"/>
      <c r="M93" s="274"/>
      <c r="O93" s="31"/>
      <c r="P93" s="15" t="s">
        <v>323</v>
      </c>
      <c r="Q93" s="15"/>
      <c r="R93" s="15" t="s">
        <v>364</v>
      </c>
      <c r="S93" s="15"/>
      <c r="T93" s="15"/>
      <c r="U93" s="15"/>
      <c r="V93" s="15"/>
      <c r="W93" s="15"/>
      <c r="X93" s="152" t="s">
        <v>326</v>
      </c>
      <c r="Y93" s="15">
        <v>2</v>
      </c>
      <c r="Z93" s="15" t="s">
        <v>327</v>
      </c>
      <c r="AA93" s="15">
        <v>13</v>
      </c>
      <c r="AB93" s="15" t="s">
        <v>329</v>
      </c>
      <c r="AC93" s="153">
        <f>Y93*AA93</f>
        <v>26</v>
      </c>
      <c r="AD93" s="15"/>
      <c r="AE93" s="15"/>
      <c r="AF93" s="15"/>
      <c r="AG93" s="152" t="s">
        <v>326</v>
      </c>
      <c r="AH93" s="15">
        <v>2</v>
      </c>
      <c r="AI93" s="42" t="s">
        <v>327</v>
      </c>
      <c r="AJ93" s="15">
        <v>13</v>
      </c>
      <c r="AK93" s="15" t="s">
        <v>334</v>
      </c>
      <c r="AL93" s="142" t="s">
        <v>333</v>
      </c>
      <c r="AM93" s="42">
        <v>1</v>
      </c>
      <c r="AN93" s="47" t="s">
        <v>335</v>
      </c>
      <c r="AO93" s="153">
        <f>AH93*AJ93*AM93</f>
        <v>26</v>
      </c>
      <c r="AP93" s="32"/>
    </row>
    <row r="94" spans="2:45" x14ac:dyDescent="0.35">
      <c r="B94" s="98"/>
      <c r="C94" s="98"/>
      <c r="D94" s="98"/>
      <c r="E94" s="98"/>
      <c r="F94" s="98"/>
      <c r="G94" s="98"/>
      <c r="H94" s="98"/>
      <c r="I94" s="98"/>
      <c r="J94" s="98"/>
      <c r="K94" s="98"/>
      <c r="L94" s="98"/>
      <c r="M94" s="98"/>
      <c r="O94" s="31"/>
      <c r="P94" s="15"/>
      <c r="Q94" s="15"/>
      <c r="R94" s="15"/>
      <c r="S94" s="15"/>
      <c r="T94" s="15"/>
      <c r="U94" s="15"/>
      <c r="V94" s="15"/>
      <c r="W94" s="15"/>
      <c r="X94" s="152" t="s">
        <v>330</v>
      </c>
      <c r="Y94" s="15">
        <v>2</v>
      </c>
      <c r="Z94" s="15" t="s">
        <v>327</v>
      </c>
      <c r="AA94" s="15">
        <v>5</v>
      </c>
      <c r="AB94" s="15" t="s">
        <v>329</v>
      </c>
      <c r="AC94" s="153">
        <f>Y94*AA94</f>
        <v>10</v>
      </c>
      <c r="AD94" s="15"/>
      <c r="AE94" s="15"/>
      <c r="AF94" s="15"/>
      <c r="AG94" s="152" t="s">
        <v>330</v>
      </c>
      <c r="AH94" s="15">
        <v>2</v>
      </c>
      <c r="AI94" s="42" t="s">
        <v>327</v>
      </c>
      <c r="AJ94" s="15">
        <v>5</v>
      </c>
      <c r="AK94" s="15" t="s">
        <v>328</v>
      </c>
      <c r="AL94" s="142" t="s">
        <v>333</v>
      </c>
      <c r="AM94" s="42">
        <v>6</v>
      </c>
      <c r="AN94" s="47" t="s">
        <v>335</v>
      </c>
      <c r="AO94" s="153">
        <f>AH94*AJ94*AM94</f>
        <v>60</v>
      </c>
      <c r="AP94" s="32"/>
    </row>
    <row r="95" spans="2:45" x14ac:dyDescent="0.35">
      <c r="B95" s="116" t="s">
        <v>108</v>
      </c>
      <c r="C95" s="304" t="s">
        <v>134</v>
      </c>
      <c r="D95" s="305"/>
      <c r="E95" s="304" t="s">
        <v>135</v>
      </c>
      <c r="F95" s="305"/>
      <c r="G95" s="304" t="s">
        <v>136</v>
      </c>
      <c r="H95" s="305"/>
      <c r="I95" s="304" t="s">
        <v>137</v>
      </c>
      <c r="J95" s="305"/>
      <c r="K95" s="306" t="s">
        <v>138</v>
      </c>
      <c r="L95" s="305"/>
      <c r="M95" s="269" t="s">
        <v>736</v>
      </c>
      <c r="O95" s="31"/>
      <c r="P95" s="15" t="s">
        <v>321</v>
      </c>
      <c r="Q95" s="15"/>
      <c r="R95" s="15" t="s">
        <v>366</v>
      </c>
      <c r="S95" s="15"/>
      <c r="T95" s="15"/>
      <c r="U95" s="15"/>
      <c r="V95" s="15"/>
      <c r="W95" s="15"/>
      <c r="X95" s="154" t="s">
        <v>336</v>
      </c>
      <c r="Y95" s="15">
        <v>2</v>
      </c>
      <c r="Z95" s="15" t="s">
        <v>327</v>
      </c>
      <c r="AA95" s="15">
        <v>2</v>
      </c>
      <c r="AB95" s="15" t="s">
        <v>329</v>
      </c>
      <c r="AC95" s="153">
        <f>Y95*AA95</f>
        <v>4</v>
      </c>
      <c r="AD95" s="15"/>
      <c r="AE95" s="15"/>
      <c r="AF95" s="15"/>
      <c r="AG95" s="154" t="s">
        <v>336</v>
      </c>
      <c r="AH95" s="15">
        <v>2</v>
      </c>
      <c r="AI95" s="42" t="s">
        <v>327</v>
      </c>
      <c r="AJ95" s="15">
        <v>2</v>
      </c>
      <c r="AK95" s="15" t="s">
        <v>328</v>
      </c>
      <c r="AL95" s="142" t="s">
        <v>333</v>
      </c>
      <c r="AM95" s="42">
        <v>2</v>
      </c>
      <c r="AN95" s="47" t="s">
        <v>335</v>
      </c>
      <c r="AO95" s="153">
        <f>AH95*AJ95*AM95</f>
        <v>8</v>
      </c>
      <c r="AP95" s="32"/>
    </row>
    <row r="96" spans="2:45" x14ac:dyDescent="0.35">
      <c r="B96" s="92" t="s">
        <v>13</v>
      </c>
      <c r="C96" s="93"/>
      <c r="D96" s="173" t="s">
        <v>228</v>
      </c>
      <c r="E96" s="93"/>
      <c r="F96" s="63" t="s">
        <v>228</v>
      </c>
      <c r="G96" s="99"/>
      <c r="H96" s="63" t="s">
        <v>228</v>
      </c>
      <c r="I96" s="93"/>
      <c r="J96" s="173" t="s">
        <v>228</v>
      </c>
      <c r="K96" s="93"/>
      <c r="L96" s="63" t="s">
        <v>228</v>
      </c>
      <c r="M96" s="270"/>
      <c r="O96" s="31"/>
      <c r="P96" s="15"/>
      <c r="Q96" s="15"/>
      <c r="R96" s="43" t="s">
        <v>371</v>
      </c>
      <c r="S96" s="15"/>
      <c r="T96" s="15"/>
      <c r="U96" s="15"/>
      <c r="V96" s="15"/>
      <c r="W96" s="15"/>
      <c r="X96" s="154" t="s">
        <v>337</v>
      </c>
      <c r="Y96" s="47">
        <v>4</v>
      </c>
      <c r="Z96" s="15" t="s">
        <v>327</v>
      </c>
      <c r="AA96" s="15">
        <v>2</v>
      </c>
      <c r="AB96" s="15" t="s">
        <v>329</v>
      </c>
      <c r="AC96" s="153">
        <f>Y96*AA96</f>
        <v>8</v>
      </c>
      <c r="AD96" s="15"/>
      <c r="AE96" s="15"/>
      <c r="AF96" s="15"/>
      <c r="AG96" s="154" t="s">
        <v>337</v>
      </c>
      <c r="AH96" s="15">
        <v>4</v>
      </c>
      <c r="AI96" s="42" t="s">
        <v>327</v>
      </c>
      <c r="AJ96" s="15">
        <v>2</v>
      </c>
      <c r="AK96" s="15" t="s">
        <v>328</v>
      </c>
      <c r="AL96" s="142" t="s">
        <v>333</v>
      </c>
      <c r="AM96" s="42">
        <v>6</v>
      </c>
      <c r="AN96" s="47" t="s">
        <v>335</v>
      </c>
      <c r="AO96" s="153">
        <f>AH96*AJ96*AM96</f>
        <v>48</v>
      </c>
      <c r="AP96" s="32"/>
    </row>
    <row r="97" spans="2:48" x14ac:dyDescent="0.35">
      <c r="B97" s="92" t="s">
        <v>0</v>
      </c>
      <c r="C97" s="58"/>
      <c r="D97" s="57" t="s">
        <v>236</v>
      </c>
      <c r="E97" s="58" t="s">
        <v>47</v>
      </c>
      <c r="F97" s="49" t="s">
        <v>208</v>
      </c>
      <c r="G97" s="100"/>
      <c r="H97" s="57" t="s">
        <v>239</v>
      </c>
      <c r="I97" s="58" t="s">
        <v>47</v>
      </c>
      <c r="J97" s="48" t="s">
        <v>208</v>
      </c>
      <c r="K97" s="58" t="s">
        <v>57</v>
      </c>
      <c r="L97" s="172" t="s">
        <v>183</v>
      </c>
      <c r="M97" s="271"/>
      <c r="O97" s="31"/>
      <c r="S97" s="15"/>
      <c r="T97" s="15"/>
      <c r="U97" s="15"/>
      <c r="V97" s="15"/>
      <c r="W97" s="15"/>
      <c r="X97" s="155" t="s">
        <v>234</v>
      </c>
      <c r="Y97" s="70"/>
      <c r="Z97" s="70"/>
      <c r="AA97" s="70"/>
      <c r="AB97" s="70"/>
      <c r="AC97" s="156">
        <f>SUM(AC93:AC96)</f>
        <v>48</v>
      </c>
      <c r="AD97" s="70"/>
      <c r="AE97" s="70"/>
      <c r="AF97" s="15"/>
      <c r="AG97" s="155" t="s">
        <v>234</v>
      </c>
      <c r="AH97" s="70"/>
      <c r="AI97" s="280"/>
      <c r="AJ97" s="70"/>
      <c r="AK97" s="70"/>
      <c r="AL97" s="70"/>
      <c r="AM97" s="280"/>
      <c r="AN97" s="70"/>
      <c r="AO97" s="156">
        <f>SUM(AO93:AO96)</f>
        <v>142</v>
      </c>
      <c r="AP97" s="32"/>
    </row>
    <row r="98" spans="2:48" x14ac:dyDescent="0.35">
      <c r="B98" s="92" t="s">
        <v>1</v>
      </c>
      <c r="C98" s="58"/>
      <c r="D98" s="57" t="s">
        <v>235</v>
      </c>
      <c r="E98" s="58" t="s">
        <v>47</v>
      </c>
      <c r="F98" s="49" t="s">
        <v>209</v>
      </c>
      <c r="G98" s="100"/>
      <c r="H98" s="57" t="s">
        <v>241</v>
      </c>
      <c r="I98" s="58" t="s">
        <v>47</v>
      </c>
      <c r="J98" s="48" t="s">
        <v>209</v>
      </c>
      <c r="K98" s="58" t="s">
        <v>57</v>
      </c>
      <c r="L98" s="172" t="s">
        <v>183</v>
      </c>
      <c r="M98" s="271"/>
      <c r="O98" s="31"/>
      <c r="P98" s="15" t="s">
        <v>344</v>
      </c>
      <c r="Q98" s="15"/>
      <c r="R98" s="15" t="s">
        <v>369</v>
      </c>
      <c r="S98" s="15"/>
      <c r="T98" s="15"/>
      <c r="U98" s="15"/>
      <c r="V98" s="15"/>
      <c r="W98" s="15"/>
      <c r="X98" s="152"/>
      <c r="Y98" s="15"/>
      <c r="Z98" s="15"/>
      <c r="AA98" s="15"/>
      <c r="AB98" s="15"/>
      <c r="AC98" s="153"/>
      <c r="AD98" s="15"/>
      <c r="AE98" s="15"/>
      <c r="AF98" s="15"/>
      <c r="AG98" s="163"/>
      <c r="AH98" s="15"/>
      <c r="AI98" s="42"/>
      <c r="AJ98" s="15"/>
      <c r="AK98" s="15"/>
      <c r="AL98" s="15"/>
      <c r="AM98" s="42"/>
      <c r="AN98" s="15"/>
      <c r="AO98" s="153"/>
      <c r="AP98" s="32"/>
    </row>
    <row r="99" spans="2:48" x14ac:dyDescent="0.35">
      <c r="B99" s="92" t="s">
        <v>2</v>
      </c>
      <c r="C99" s="58" t="s">
        <v>816</v>
      </c>
      <c r="D99" s="49" t="s">
        <v>184</v>
      </c>
      <c r="E99" s="58"/>
      <c r="F99" s="57" t="s">
        <v>218</v>
      </c>
      <c r="G99" s="100"/>
      <c r="H99" s="57" t="s">
        <v>753</v>
      </c>
      <c r="I99" s="30" t="s">
        <v>57</v>
      </c>
      <c r="J99" s="48" t="s">
        <v>184</v>
      </c>
      <c r="K99" s="58"/>
      <c r="L99" s="57" t="s">
        <v>219</v>
      </c>
      <c r="M99" s="115"/>
      <c r="O99" s="31"/>
      <c r="P99" s="15"/>
      <c r="Q99" s="15"/>
      <c r="R99" s="15"/>
      <c r="S99" s="15"/>
      <c r="T99" s="15"/>
      <c r="U99" s="15"/>
      <c r="V99" s="15"/>
      <c r="W99" s="15"/>
      <c r="X99" s="167" t="s">
        <v>340</v>
      </c>
      <c r="Y99" s="168"/>
      <c r="Z99" s="168"/>
      <c r="AA99" s="168"/>
      <c r="AB99" s="168"/>
      <c r="AC99" s="169">
        <f>S91-AC97</f>
        <v>-1</v>
      </c>
      <c r="AD99" s="15"/>
      <c r="AE99" s="15"/>
      <c r="AF99" s="15"/>
      <c r="AG99" s="164" t="s">
        <v>338</v>
      </c>
      <c r="AH99" s="15"/>
      <c r="AI99" s="42">
        <v>1</v>
      </c>
      <c r="AJ99" s="15"/>
      <c r="AK99" s="15"/>
      <c r="AL99" s="15"/>
      <c r="AM99" s="42"/>
      <c r="AN99" s="15"/>
      <c r="AO99" s="153"/>
      <c r="AP99" s="32"/>
    </row>
    <row r="100" spans="2:48" x14ac:dyDescent="0.35">
      <c r="B100" s="92" t="s">
        <v>3</v>
      </c>
      <c r="C100" s="58" t="s">
        <v>816</v>
      </c>
      <c r="D100" s="49" t="s">
        <v>184</v>
      </c>
      <c r="E100" s="30"/>
      <c r="F100" s="57" t="s">
        <v>218</v>
      </c>
      <c r="G100" s="100"/>
      <c r="H100" s="57" t="s">
        <v>753</v>
      </c>
      <c r="I100" s="30" t="s">
        <v>57</v>
      </c>
      <c r="J100" s="48" t="s">
        <v>184</v>
      </c>
      <c r="K100" s="58"/>
      <c r="L100" s="57" t="s">
        <v>219</v>
      </c>
      <c r="M100" s="115"/>
      <c r="O100" s="31"/>
      <c r="P100" s="15" t="s">
        <v>348</v>
      </c>
      <c r="Q100" s="15"/>
      <c r="R100" s="47" t="s">
        <v>365</v>
      </c>
      <c r="S100" s="15" t="s">
        <v>368</v>
      </c>
      <c r="T100" s="15"/>
      <c r="U100" s="15"/>
      <c r="V100" s="15"/>
      <c r="W100" s="15"/>
      <c r="X100" s="43"/>
      <c r="Y100" s="15"/>
      <c r="Z100" s="15"/>
      <c r="AA100" s="15"/>
      <c r="AB100" s="15"/>
      <c r="AC100" s="15"/>
      <c r="AD100" s="15"/>
      <c r="AE100" s="15"/>
      <c r="AF100" s="15"/>
      <c r="AG100" s="165" t="s">
        <v>339</v>
      </c>
      <c r="AH100" s="158"/>
      <c r="AI100" s="166">
        <f>AO97/AI99</f>
        <v>142</v>
      </c>
      <c r="AJ100" s="158"/>
      <c r="AK100" s="158"/>
      <c r="AL100" s="158"/>
      <c r="AM100" s="166"/>
      <c r="AN100" s="158"/>
      <c r="AO100" s="159"/>
      <c r="AP100" s="32"/>
    </row>
    <row r="101" spans="2:48" x14ac:dyDescent="0.35">
      <c r="B101" s="92" t="s">
        <v>4</v>
      </c>
      <c r="C101" s="58" t="s">
        <v>73</v>
      </c>
      <c r="D101" s="48" t="s">
        <v>198</v>
      </c>
      <c r="E101" s="120" t="s">
        <v>815</v>
      </c>
      <c r="F101" s="59" t="s">
        <v>677</v>
      </c>
      <c r="G101" s="100" t="s">
        <v>73</v>
      </c>
      <c r="H101" s="49" t="s">
        <v>184</v>
      </c>
      <c r="I101" s="58" t="s">
        <v>402</v>
      </c>
      <c r="J101" s="91" t="s">
        <v>391</v>
      </c>
      <c r="K101" s="58" t="s">
        <v>57</v>
      </c>
      <c r="L101" s="172" t="s">
        <v>188</v>
      </c>
      <c r="M101" s="115"/>
      <c r="O101" s="33"/>
      <c r="P101" s="66"/>
      <c r="Q101" s="66"/>
      <c r="R101" s="66"/>
      <c r="S101" s="66"/>
      <c r="T101" s="66"/>
      <c r="U101" s="66"/>
      <c r="V101" s="66"/>
      <c r="W101" s="66"/>
      <c r="X101" s="146"/>
      <c r="Y101" s="66"/>
      <c r="Z101" s="66"/>
      <c r="AA101" s="66"/>
      <c r="AB101" s="66"/>
      <c r="AC101" s="66"/>
      <c r="AD101" s="66"/>
      <c r="AE101" s="66"/>
      <c r="AF101" s="66"/>
      <c r="AG101" s="66"/>
      <c r="AH101" s="66"/>
      <c r="AI101" s="147"/>
      <c r="AJ101" s="66"/>
      <c r="AK101" s="66"/>
      <c r="AL101" s="66"/>
      <c r="AM101" s="147"/>
      <c r="AN101" s="66"/>
      <c r="AO101" s="66"/>
      <c r="AP101" s="34"/>
    </row>
    <row r="102" spans="2:48" x14ac:dyDescent="0.35">
      <c r="B102" s="92" t="s">
        <v>5</v>
      </c>
      <c r="C102" s="58" t="s">
        <v>73</v>
      </c>
      <c r="D102" s="48" t="s">
        <v>198</v>
      </c>
      <c r="E102" s="58" t="s">
        <v>816</v>
      </c>
      <c r="F102" s="59" t="s">
        <v>393</v>
      </c>
      <c r="G102" s="100" t="s">
        <v>47</v>
      </c>
      <c r="H102" s="49" t="s">
        <v>207</v>
      </c>
      <c r="K102" s="58"/>
      <c r="L102" s="57" t="s">
        <v>243</v>
      </c>
      <c r="M102" s="115"/>
    </row>
    <row r="103" spans="2:48" x14ac:dyDescent="0.35">
      <c r="B103" s="92" t="s">
        <v>6</v>
      </c>
      <c r="C103" s="58"/>
      <c r="D103" s="91" t="s">
        <v>389</v>
      </c>
      <c r="E103" s="58" t="s">
        <v>816</v>
      </c>
      <c r="F103" s="59" t="s">
        <v>394</v>
      </c>
      <c r="G103" s="100" t="s">
        <v>47</v>
      </c>
      <c r="H103" s="49" t="s">
        <v>207</v>
      </c>
      <c r="I103" s="58" t="s">
        <v>402</v>
      </c>
      <c r="J103" s="91" t="s">
        <v>392</v>
      </c>
      <c r="K103" s="30"/>
      <c r="L103" s="57" t="s">
        <v>243</v>
      </c>
      <c r="M103" s="272"/>
      <c r="O103" s="38"/>
      <c r="P103" s="60"/>
      <c r="Q103" s="60"/>
      <c r="R103" s="60"/>
      <c r="S103" s="60"/>
      <c r="T103" s="60"/>
      <c r="U103" s="60"/>
      <c r="V103" s="60"/>
      <c r="W103" s="60"/>
      <c r="X103" s="144"/>
      <c r="Y103" s="60"/>
      <c r="Z103" s="60"/>
      <c r="AA103" s="60"/>
      <c r="AB103" s="60"/>
      <c r="AC103" s="60"/>
      <c r="AD103" s="60"/>
      <c r="AE103" s="60"/>
      <c r="AF103" s="60"/>
      <c r="AG103" s="60"/>
      <c r="AH103" s="60"/>
      <c r="AI103" s="145"/>
      <c r="AJ103" s="60"/>
      <c r="AK103" s="60"/>
      <c r="AL103" s="60"/>
      <c r="AM103" s="145"/>
      <c r="AN103" s="60"/>
      <c r="AO103" s="60"/>
      <c r="AP103" s="39"/>
      <c r="AS103" s="40"/>
    </row>
    <row r="104" spans="2:48" x14ac:dyDescent="0.35">
      <c r="B104" s="92" t="s">
        <v>7</v>
      </c>
      <c r="C104" s="58"/>
      <c r="D104" s="91" t="s">
        <v>390</v>
      </c>
      <c r="E104" s="58" t="s">
        <v>73</v>
      </c>
      <c r="F104" s="57" t="s">
        <v>220</v>
      </c>
      <c r="G104" s="100" t="s">
        <v>47</v>
      </c>
      <c r="H104" s="49" t="s">
        <v>207</v>
      </c>
      <c r="I104" s="58"/>
      <c r="J104" s="91"/>
      <c r="K104" s="30"/>
      <c r="L104" s="57" t="s">
        <v>243</v>
      </c>
      <c r="M104" s="272"/>
      <c r="O104" s="31"/>
      <c r="P104" s="70" t="s">
        <v>367</v>
      </c>
      <c r="Q104" s="15"/>
      <c r="R104" s="148" t="s">
        <v>331</v>
      </c>
      <c r="S104" s="70">
        <v>52</v>
      </c>
      <c r="T104" s="70" t="s">
        <v>62</v>
      </c>
      <c r="U104" s="15"/>
      <c r="V104" s="15"/>
      <c r="W104" s="15"/>
      <c r="X104" s="43"/>
      <c r="Y104" s="15"/>
      <c r="Z104" s="15"/>
      <c r="AA104" s="15"/>
      <c r="AB104" s="15"/>
      <c r="AC104" s="15"/>
      <c r="AD104" s="15"/>
      <c r="AE104" s="15"/>
      <c r="AF104" s="15"/>
      <c r="AG104" s="15"/>
      <c r="AH104" s="15"/>
      <c r="AI104" s="42"/>
      <c r="AJ104" s="15"/>
      <c r="AK104" s="15"/>
      <c r="AL104" s="15"/>
      <c r="AM104" s="42"/>
      <c r="AN104" s="15"/>
      <c r="AO104" s="15"/>
      <c r="AP104" s="32"/>
      <c r="AR104" s="35"/>
      <c r="AS104" s="35"/>
      <c r="AT104" s="35"/>
      <c r="AU104" s="35"/>
      <c r="AV104" s="35"/>
    </row>
    <row r="105" spans="2:48" x14ac:dyDescent="0.35">
      <c r="B105" s="92" t="s">
        <v>8</v>
      </c>
      <c r="C105" s="58"/>
      <c r="D105" s="91" t="s">
        <v>191</v>
      </c>
      <c r="E105" s="58" t="s">
        <v>73</v>
      </c>
      <c r="F105" s="57" t="s">
        <v>220</v>
      </c>
      <c r="G105" s="100" t="s">
        <v>73</v>
      </c>
      <c r="H105" s="48" t="s">
        <v>198</v>
      </c>
      <c r="I105" s="58"/>
      <c r="J105" s="91"/>
      <c r="K105" s="30"/>
      <c r="L105" s="57" t="s">
        <v>243</v>
      </c>
      <c r="M105" s="275"/>
      <c r="O105" s="31"/>
      <c r="P105" s="15"/>
      <c r="Q105" s="15"/>
      <c r="R105" s="15"/>
      <c r="S105" s="15"/>
      <c r="T105" s="15"/>
      <c r="U105" s="15"/>
      <c r="V105" s="15"/>
      <c r="W105" s="15"/>
      <c r="X105" s="149" t="s">
        <v>325</v>
      </c>
      <c r="Y105" s="150"/>
      <c r="Z105" s="150"/>
      <c r="AA105" s="150"/>
      <c r="AB105" s="150"/>
      <c r="AC105" s="151"/>
      <c r="AD105" s="15"/>
      <c r="AE105" s="15"/>
      <c r="AF105" s="15"/>
      <c r="AG105" s="149" t="s">
        <v>332</v>
      </c>
      <c r="AH105" s="160"/>
      <c r="AI105" s="161"/>
      <c r="AJ105" s="150"/>
      <c r="AK105" s="150"/>
      <c r="AL105" s="150"/>
      <c r="AM105" s="162"/>
      <c r="AN105" s="150"/>
      <c r="AO105" s="151"/>
      <c r="AP105" s="32"/>
      <c r="AR105" s="35"/>
      <c r="AS105" s="35"/>
      <c r="AT105" s="35"/>
      <c r="AU105" s="35"/>
      <c r="AV105" s="35"/>
    </row>
    <row r="106" spans="2:48" x14ac:dyDescent="0.35">
      <c r="B106" s="92" t="s">
        <v>9</v>
      </c>
      <c r="C106" s="58" t="s">
        <v>57</v>
      </c>
      <c r="D106" s="131" t="s">
        <v>183</v>
      </c>
      <c r="E106" s="58"/>
      <c r="F106" s="57" t="s">
        <v>687</v>
      </c>
      <c r="G106" s="100" t="s">
        <v>57</v>
      </c>
      <c r="H106" s="49" t="s">
        <v>206</v>
      </c>
      <c r="I106" s="58"/>
      <c r="J106" s="62" t="s">
        <v>699</v>
      </c>
      <c r="K106" s="58"/>
      <c r="L106" s="57" t="s">
        <v>243</v>
      </c>
      <c r="M106" s="273"/>
      <c r="O106" s="31"/>
      <c r="P106" s="15" t="s">
        <v>323</v>
      </c>
      <c r="Q106" s="15"/>
      <c r="R106" s="15" t="s">
        <v>341</v>
      </c>
      <c r="S106" s="15"/>
      <c r="T106" s="15"/>
      <c r="U106" s="15"/>
      <c r="V106" s="15"/>
      <c r="W106" s="15"/>
      <c r="X106" s="152" t="s">
        <v>326</v>
      </c>
      <c r="Y106" s="15">
        <v>3</v>
      </c>
      <c r="Z106" s="15" t="s">
        <v>327</v>
      </c>
      <c r="AA106" s="15">
        <v>13</v>
      </c>
      <c r="AB106" s="15" t="s">
        <v>329</v>
      </c>
      <c r="AC106" s="153">
        <f>Y106*AA106</f>
        <v>39</v>
      </c>
      <c r="AD106" s="15"/>
      <c r="AE106" s="15"/>
      <c r="AF106" s="15"/>
      <c r="AG106" s="152" t="s">
        <v>326</v>
      </c>
      <c r="AH106" s="15">
        <v>2</v>
      </c>
      <c r="AI106" s="42" t="s">
        <v>327</v>
      </c>
      <c r="AJ106" s="15">
        <v>13</v>
      </c>
      <c r="AK106" s="15" t="s">
        <v>334</v>
      </c>
      <c r="AL106" s="142" t="s">
        <v>333</v>
      </c>
      <c r="AM106" s="42">
        <v>1</v>
      </c>
      <c r="AN106" s="47" t="s">
        <v>335</v>
      </c>
      <c r="AO106" s="153">
        <f>AH106*AJ106*AM106</f>
        <v>26</v>
      </c>
      <c r="AP106" s="32"/>
      <c r="AR106" s="35"/>
      <c r="AS106" s="35"/>
      <c r="AT106" s="35"/>
      <c r="AU106" s="35"/>
      <c r="AV106" s="35"/>
    </row>
    <row r="107" spans="2:48" x14ac:dyDescent="0.35">
      <c r="B107" s="92" t="s">
        <v>10</v>
      </c>
      <c r="C107" s="58" t="s">
        <v>57</v>
      </c>
      <c r="D107" s="131" t="s">
        <v>183</v>
      </c>
      <c r="E107" s="58"/>
      <c r="F107" s="57" t="s">
        <v>687</v>
      </c>
      <c r="G107" s="100" t="s">
        <v>57</v>
      </c>
      <c r="H107" s="49" t="s">
        <v>206</v>
      </c>
      <c r="I107" s="58"/>
      <c r="J107" s="62" t="s">
        <v>699</v>
      </c>
      <c r="K107" s="58"/>
      <c r="L107" s="57" t="s">
        <v>243</v>
      </c>
      <c r="M107" s="273"/>
      <c r="O107" s="31"/>
      <c r="P107" s="15"/>
      <c r="Q107" s="15"/>
      <c r="R107" s="15"/>
      <c r="S107" s="15"/>
      <c r="T107" s="15"/>
      <c r="U107" s="15"/>
      <c r="V107" s="15"/>
      <c r="W107" s="15"/>
      <c r="X107" s="152" t="s">
        <v>330</v>
      </c>
      <c r="Y107" s="47">
        <v>3</v>
      </c>
      <c r="Z107" s="47" t="s">
        <v>327</v>
      </c>
      <c r="AA107" s="47">
        <v>3</v>
      </c>
      <c r="AB107" s="47" t="s">
        <v>329</v>
      </c>
      <c r="AC107" s="277">
        <f>Y107*AA107</f>
        <v>9</v>
      </c>
      <c r="AD107" s="15"/>
      <c r="AE107" s="15"/>
      <c r="AF107" s="15"/>
      <c r="AG107" s="152" t="s">
        <v>330</v>
      </c>
      <c r="AH107" s="47">
        <v>3</v>
      </c>
      <c r="AI107" s="142" t="s">
        <v>327</v>
      </c>
      <c r="AJ107" s="47">
        <v>3</v>
      </c>
      <c r="AK107" s="47" t="s">
        <v>328</v>
      </c>
      <c r="AL107" s="142" t="s">
        <v>333</v>
      </c>
      <c r="AM107" s="142">
        <v>6</v>
      </c>
      <c r="AN107" s="47" t="s">
        <v>335</v>
      </c>
      <c r="AO107" s="153">
        <f>AH107*AJ107*AM107</f>
        <v>54</v>
      </c>
      <c r="AP107" s="32"/>
      <c r="AR107" s="35"/>
      <c r="AS107" s="35"/>
      <c r="AT107" s="35"/>
      <c r="AU107" s="35"/>
      <c r="AV107" s="35"/>
    </row>
    <row r="108" spans="2:48" x14ac:dyDescent="0.35">
      <c r="B108" s="92" t="s">
        <v>11</v>
      </c>
      <c r="C108" s="96"/>
      <c r="D108" s="129"/>
      <c r="E108" s="96"/>
      <c r="F108" s="64" t="s">
        <v>687</v>
      </c>
      <c r="G108" s="101" t="s">
        <v>57</v>
      </c>
      <c r="H108" s="128" t="s">
        <v>206</v>
      </c>
      <c r="I108" s="96"/>
      <c r="J108" s="129" t="s">
        <v>699</v>
      </c>
      <c r="K108" s="96"/>
      <c r="L108" s="97"/>
      <c r="M108" s="274"/>
      <c r="O108" s="31"/>
      <c r="P108" s="15" t="s">
        <v>321</v>
      </c>
      <c r="Q108" s="15"/>
      <c r="R108" s="47" t="s">
        <v>381</v>
      </c>
      <c r="S108" s="47"/>
      <c r="T108" s="15"/>
      <c r="U108" s="15"/>
      <c r="V108" s="15"/>
      <c r="W108" s="15"/>
      <c r="X108" s="154" t="s">
        <v>336</v>
      </c>
      <c r="Y108" s="15"/>
      <c r="Z108" s="15" t="s">
        <v>327</v>
      </c>
      <c r="AA108" s="15"/>
      <c r="AB108" s="15" t="s">
        <v>329</v>
      </c>
      <c r="AC108" s="153">
        <f>Y108*AA108</f>
        <v>0</v>
      </c>
      <c r="AD108" s="15"/>
      <c r="AE108" s="15"/>
      <c r="AF108" s="15"/>
      <c r="AG108" s="154" t="s">
        <v>336</v>
      </c>
      <c r="AH108" s="15"/>
      <c r="AI108" s="42" t="s">
        <v>327</v>
      </c>
      <c r="AJ108" s="15"/>
      <c r="AK108" s="15" t="s">
        <v>328</v>
      </c>
      <c r="AL108" s="142" t="s">
        <v>333</v>
      </c>
      <c r="AM108" s="42"/>
      <c r="AN108" s="47" t="s">
        <v>335</v>
      </c>
      <c r="AO108" s="153">
        <f>AH108*AJ108*AM108</f>
        <v>0</v>
      </c>
      <c r="AP108" s="32"/>
      <c r="AR108" s="35"/>
      <c r="AS108" s="35"/>
      <c r="AT108" s="35"/>
      <c r="AU108" s="35"/>
      <c r="AV108" s="35"/>
    </row>
    <row r="109" spans="2:48" x14ac:dyDescent="0.35">
      <c r="B109" s="98"/>
      <c r="C109" s="98"/>
      <c r="D109" s="98"/>
      <c r="E109" s="98"/>
      <c r="F109" s="98"/>
      <c r="G109" s="98"/>
      <c r="H109" s="98"/>
      <c r="I109" s="98"/>
      <c r="J109" s="98"/>
      <c r="K109" s="98"/>
      <c r="L109" s="98"/>
      <c r="M109" s="98"/>
      <c r="O109" s="31"/>
      <c r="P109" s="15"/>
      <c r="Q109" s="15"/>
      <c r="R109" s="141" t="s">
        <v>370</v>
      </c>
      <c r="S109" s="47"/>
      <c r="T109" s="15"/>
      <c r="U109" s="15"/>
      <c r="V109" s="15"/>
      <c r="W109" s="15"/>
      <c r="X109" s="154" t="s">
        <v>337</v>
      </c>
      <c r="Y109" s="47"/>
      <c r="Z109" s="15" t="s">
        <v>327</v>
      </c>
      <c r="AA109" s="15"/>
      <c r="AB109" s="15" t="s">
        <v>329</v>
      </c>
      <c r="AC109" s="153">
        <f>Y109*AA109</f>
        <v>0</v>
      </c>
      <c r="AD109" s="15"/>
      <c r="AE109" s="15"/>
      <c r="AF109" s="15"/>
      <c r="AG109" s="154" t="s">
        <v>337</v>
      </c>
      <c r="AH109" s="15"/>
      <c r="AI109" s="42" t="s">
        <v>327</v>
      </c>
      <c r="AJ109" s="15"/>
      <c r="AK109" s="15" t="s">
        <v>328</v>
      </c>
      <c r="AL109" s="142" t="s">
        <v>333</v>
      </c>
      <c r="AM109" s="42"/>
      <c r="AN109" s="47" t="s">
        <v>335</v>
      </c>
      <c r="AO109" s="153">
        <f>AH109*AJ109*AM109</f>
        <v>0</v>
      </c>
      <c r="AP109" s="32"/>
      <c r="AR109" s="35"/>
      <c r="AS109" s="35"/>
      <c r="AT109" s="35"/>
      <c r="AU109" s="35"/>
      <c r="AV109" s="35"/>
    </row>
    <row r="110" spans="2:48" x14ac:dyDescent="0.35">
      <c r="B110" s="116" t="s">
        <v>107</v>
      </c>
      <c r="C110" s="304" t="s">
        <v>139</v>
      </c>
      <c r="D110" s="305"/>
      <c r="E110" s="304" t="s">
        <v>140</v>
      </c>
      <c r="F110" s="305"/>
      <c r="G110" s="304" t="s">
        <v>141</v>
      </c>
      <c r="H110" s="305"/>
      <c r="I110" s="304" t="s">
        <v>142</v>
      </c>
      <c r="J110" s="305"/>
      <c r="K110" s="306" t="s">
        <v>143</v>
      </c>
      <c r="L110" s="305"/>
      <c r="M110" s="269" t="s">
        <v>736</v>
      </c>
      <c r="O110" s="31"/>
      <c r="S110" s="15"/>
      <c r="T110" s="15"/>
      <c r="U110" s="15"/>
      <c r="V110" s="15"/>
      <c r="W110" s="15"/>
      <c r="X110" s="155" t="s">
        <v>234</v>
      </c>
      <c r="Y110" s="70"/>
      <c r="Z110" s="70"/>
      <c r="AA110" s="70"/>
      <c r="AB110" s="70"/>
      <c r="AC110" s="156">
        <f>SUM(AC106:AC109)</f>
        <v>48</v>
      </c>
      <c r="AD110" s="70"/>
      <c r="AE110" s="70"/>
      <c r="AF110" s="15"/>
      <c r="AG110" s="155" t="s">
        <v>234</v>
      </c>
      <c r="AH110" s="70"/>
      <c r="AI110" s="280"/>
      <c r="AJ110" s="70"/>
      <c r="AK110" s="70"/>
      <c r="AL110" s="70"/>
      <c r="AM110" s="280"/>
      <c r="AN110" s="70"/>
      <c r="AO110" s="156">
        <f>SUM(AO106:AO109)</f>
        <v>80</v>
      </c>
      <c r="AP110" s="32"/>
      <c r="AR110" s="35"/>
      <c r="AS110" s="35"/>
      <c r="AT110" s="35"/>
      <c r="AU110" s="35"/>
      <c r="AV110" s="35"/>
    </row>
    <row r="111" spans="2:48" x14ac:dyDescent="0.35">
      <c r="B111" s="92" t="s">
        <v>13</v>
      </c>
      <c r="C111" s="93"/>
      <c r="D111" s="63" t="s">
        <v>229</v>
      </c>
      <c r="E111" s="99"/>
      <c r="F111" s="63" t="s">
        <v>229</v>
      </c>
      <c r="G111" s="99"/>
      <c r="H111" s="173" t="s">
        <v>229</v>
      </c>
      <c r="I111" s="93"/>
      <c r="J111" s="63" t="s">
        <v>229</v>
      </c>
      <c r="K111" s="93"/>
      <c r="L111" s="63" t="s">
        <v>585</v>
      </c>
      <c r="M111" s="270"/>
      <c r="O111" s="31"/>
      <c r="P111" s="15" t="s">
        <v>344</v>
      </c>
      <c r="Q111" s="15"/>
      <c r="R111" s="15"/>
      <c r="S111" s="15"/>
      <c r="T111" s="15"/>
      <c r="U111" s="15"/>
      <c r="V111" s="15"/>
      <c r="W111" s="15"/>
      <c r="X111" s="152"/>
      <c r="Y111" s="15"/>
      <c r="Z111" s="15"/>
      <c r="AA111" s="15"/>
      <c r="AB111" s="15"/>
      <c r="AC111" s="153"/>
      <c r="AD111" s="15"/>
      <c r="AE111" s="15"/>
      <c r="AF111" s="15"/>
      <c r="AG111" s="163"/>
      <c r="AH111" s="15"/>
      <c r="AI111" s="42"/>
      <c r="AJ111" s="15"/>
      <c r="AK111" s="15"/>
      <c r="AL111" s="15"/>
      <c r="AM111" s="42"/>
      <c r="AN111" s="15"/>
      <c r="AO111" s="153"/>
      <c r="AP111" s="32"/>
      <c r="AR111" s="35"/>
      <c r="AS111" s="35"/>
      <c r="AT111" s="35"/>
      <c r="AU111" s="35"/>
      <c r="AV111" s="35"/>
    </row>
    <row r="112" spans="2:48" x14ac:dyDescent="0.35">
      <c r="B112" s="92" t="s">
        <v>0</v>
      </c>
      <c r="C112" s="58"/>
      <c r="D112" s="57" t="s">
        <v>236</v>
      </c>
      <c r="E112" s="100" t="s">
        <v>47</v>
      </c>
      <c r="F112" s="49" t="s">
        <v>208</v>
      </c>
      <c r="G112" s="100"/>
      <c r="H112" s="62" t="s">
        <v>239</v>
      </c>
      <c r="I112" s="58" t="s">
        <v>47</v>
      </c>
      <c r="J112" s="49" t="s">
        <v>208</v>
      </c>
      <c r="K112" s="58" t="s">
        <v>57</v>
      </c>
      <c r="L112" s="172" t="s">
        <v>183</v>
      </c>
      <c r="M112" s="271"/>
      <c r="O112" s="31"/>
      <c r="P112" s="15"/>
      <c r="Q112" s="15"/>
      <c r="R112" s="15"/>
      <c r="S112" s="15"/>
      <c r="T112" s="15"/>
      <c r="U112" s="15"/>
      <c r="V112" s="15"/>
      <c r="W112" s="15"/>
      <c r="X112" s="167" t="s">
        <v>340</v>
      </c>
      <c r="Y112" s="168"/>
      <c r="Z112" s="168"/>
      <c r="AA112" s="168"/>
      <c r="AB112" s="168"/>
      <c r="AC112" s="169">
        <f>S104-AC110</f>
        <v>4</v>
      </c>
      <c r="AD112" s="15"/>
      <c r="AE112" s="15"/>
      <c r="AF112" s="15"/>
      <c r="AG112" s="164" t="s">
        <v>338</v>
      </c>
      <c r="AH112" s="15"/>
      <c r="AI112" s="42">
        <v>1</v>
      </c>
      <c r="AJ112" s="15"/>
      <c r="AK112" s="15"/>
      <c r="AL112" s="15"/>
      <c r="AM112" s="42"/>
      <c r="AN112" s="15"/>
      <c r="AO112" s="153"/>
      <c r="AP112" s="32"/>
    </row>
    <row r="113" spans="2:45" x14ac:dyDescent="0.35">
      <c r="B113" s="92" t="s">
        <v>1</v>
      </c>
      <c r="C113" s="58"/>
      <c r="D113" s="57" t="s">
        <v>235</v>
      </c>
      <c r="E113" s="100" t="s">
        <v>47</v>
      </c>
      <c r="F113" s="49" t="s">
        <v>209</v>
      </c>
      <c r="G113" s="100"/>
      <c r="H113" s="62" t="s">
        <v>241</v>
      </c>
      <c r="I113" s="58" t="s">
        <v>47</v>
      </c>
      <c r="J113" s="49" t="s">
        <v>209</v>
      </c>
      <c r="K113" s="58" t="s">
        <v>57</v>
      </c>
      <c r="L113" s="172" t="s">
        <v>183</v>
      </c>
      <c r="M113" s="271"/>
      <c r="O113" s="31"/>
      <c r="P113" s="47" t="s">
        <v>348</v>
      </c>
      <c r="Q113" s="47"/>
      <c r="R113" s="47"/>
      <c r="S113" s="15"/>
      <c r="T113" s="15"/>
      <c r="U113" s="15"/>
      <c r="V113" s="15"/>
      <c r="W113" s="15"/>
      <c r="X113" s="43"/>
      <c r="Y113" s="15"/>
      <c r="Z113" s="15"/>
      <c r="AA113" s="15"/>
      <c r="AB113" s="15"/>
      <c r="AC113" s="15"/>
      <c r="AD113" s="15"/>
      <c r="AE113" s="15"/>
      <c r="AF113" s="15"/>
      <c r="AG113" s="165" t="s">
        <v>339</v>
      </c>
      <c r="AH113" s="158"/>
      <c r="AI113" s="166">
        <f>AO110/AI112</f>
        <v>80</v>
      </c>
      <c r="AJ113" s="158"/>
      <c r="AK113" s="158"/>
      <c r="AL113" s="158"/>
      <c r="AM113" s="166"/>
      <c r="AN113" s="158"/>
      <c r="AO113" s="159"/>
      <c r="AP113" s="32"/>
    </row>
    <row r="114" spans="2:45" x14ac:dyDescent="0.35">
      <c r="B114" s="92" t="s">
        <v>2</v>
      </c>
      <c r="C114" s="58" t="s">
        <v>816</v>
      </c>
      <c r="D114" s="49" t="s">
        <v>184</v>
      </c>
      <c r="E114" s="100"/>
      <c r="F114" s="127" t="s">
        <v>218</v>
      </c>
      <c r="G114" s="100"/>
      <c r="H114" s="57" t="s">
        <v>759</v>
      </c>
      <c r="I114" s="30" t="s">
        <v>57</v>
      </c>
      <c r="J114" s="49" t="s">
        <v>184</v>
      </c>
      <c r="K114" s="58"/>
      <c r="L114" s="127" t="s">
        <v>219</v>
      </c>
      <c r="M114" s="115" t="s">
        <v>760</v>
      </c>
      <c r="O114" s="33"/>
      <c r="P114" s="66"/>
      <c r="Q114" s="66"/>
      <c r="R114" s="66"/>
      <c r="S114" s="66"/>
      <c r="T114" s="66"/>
      <c r="U114" s="66"/>
      <c r="V114" s="66"/>
      <c r="W114" s="66"/>
      <c r="X114" s="146"/>
      <c r="Y114" s="66"/>
      <c r="Z114" s="66"/>
      <c r="AA114" s="66"/>
      <c r="AB114" s="66"/>
      <c r="AC114" s="66"/>
      <c r="AD114" s="66"/>
      <c r="AE114" s="66"/>
      <c r="AF114" s="66"/>
      <c r="AG114" s="66"/>
      <c r="AH114" s="66"/>
      <c r="AI114" s="147"/>
      <c r="AJ114" s="66"/>
      <c r="AK114" s="66"/>
      <c r="AL114" s="66"/>
      <c r="AM114" s="147"/>
      <c r="AN114" s="66"/>
      <c r="AO114" s="66"/>
      <c r="AP114" s="34"/>
    </row>
    <row r="115" spans="2:45" x14ac:dyDescent="0.35">
      <c r="B115" s="92" t="s">
        <v>3</v>
      </c>
      <c r="C115" s="58" t="s">
        <v>816</v>
      </c>
      <c r="D115" s="49" t="s">
        <v>184</v>
      </c>
      <c r="E115" s="53"/>
      <c r="F115" s="127" t="s">
        <v>218</v>
      </c>
      <c r="G115" s="100"/>
      <c r="H115" s="57" t="s">
        <v>759</v>
      </c>
      <c r="I115" s="30" t="s">
        <v>57</v>
      </c>
      <c r="J115" s="49" t="s">
        <v>184</v>
      </c>
      <c r="K115" s="58"/>
      <c r="L115" s="127" t="s">
        <v>219</v>
      </c>
      <c r="M115" s="115" t="s">
        <v>678</v>
      </c>
      <c r="N115" s="37"/>
      <c r="O115" s="37"/>
      <c r="P115" s="37"/>
      <c r="Q115" s="37"/>
      <c r="R115" s="37"/>
      <c r="S115" s="37"/>
      <c r="T115" s="37"/>
      <c r="U115" s="37"/>
      <c r="V115" s="37"/>
      <c r="W115" s="37"/>
    </row>
    <row r="116" spans="2:45" x14ac:dyDescent="0.35">
      <c r="B116" s="92" t="s">
        <v>4</v>
      </c>
      <c r="C116" s="58" t="s">
        <v>73</v>
      </c>
      <c r="D116" s="49" t="s">
        <v>198</v>
      </c>
      <c r="E116" s="120" t="s">
        <v>815</v>
      </c>
      <c r="F116" s="59" t="s">
        <v>677</v>
      </c>
      <c r="G116" s="100" t="s">
        <v>73</v>
      </c>
      <c r="H116" s="49" t="s">
        <v>184</v>
      </c>
      <c r="I116" s="58" t="s">
        <v>402</v>
      </c>
      <c r="J116" s="59" t="s">
        <v>391</v>
      </c>
      <c r="K116" s="58" t="s">
        <v>57</v>
      </c>
      <c r="L116" s="172" t="s">
        <v>188</v>
      </c>
      <c r="M116" s="115" t="s">
        <v>758</v>
      </c>
      <c r="N116" s="37"/>
      <c r="O116" s="38"/>
      <c r="P116" s="60"/>
      <c r="Q116" s="60"/>
      <c r="R116" s="60"/>
      <c r="S116" s="60"/>
      <c r="T116" s="60"/>
      <c r="U116" s="60"/>
      <c r="V116" s="60"/>
      <c r="W116" s="60"/>
      <c r="X116" s="144"/>
      <c r="Y116" s="60"/>
      <c r="Z116" s="60"/>
      <c r="AA116" s="60"/>
      <c r="AB116" s="60"/>
      <c r="AC116" s="60"/>
      <c r="AD116" s="60"/>
      <c r="AE116" s="60"/>
      <c r="AF116" s="60"/>
      <c r="AG116" s="60"/>
      <c r="AH116" s="60"/>
      <c r="AI116" s="145"/>
      <c r="AJ116" s="60"/>
      <c r="AK116" s="60"/>
      <c r="AL116" s="60"/>
      <c r="AM116" s="145"/>
      <c r="AN116" s="60"/>
      <c r="AO116" s="60"/>
      <c r="AP116" s="39"/>
      <c r="AS116" s="40"/>
    </row>
    <row r="117" spans="2:45" x14ac:dyDescent="0.35">
      <c r="B117" s="92" t="s">
        <v>5</v>
      </c>
      <c r="C117" s="58" t="s">
        <v>73</v>
      </c>
      <c r="D117" s="49" t="s">
        <v>198</v>
      </c>
      <c r="E117" s="100" t="s">
        <v>816</v>
      </c>
      <c r="F117" s="59" t="s">
        <v>393</v>
      </c>
      <c r="G117" s="100" t="s">
        <v>47</v>
      </c>
      <c r="H117" s="49" t="s">
        <v>207</v>
      </c>
      <c r="K117" s="58"/>
      <c r="L117" s="57" t="s">
        <v>243</v>
      </c>
      <c r="M117" s="115"/>
      <c r="N117" s="37"/>
      <c r="O117" s="31"/>
      <c r="P117" s="70" t="s">
        <v>188</v>
      </c>
      <c r="Q117" s="15"/>
      <c r="R117" s="148" t="s">
        <v>331</v>
      </c>
      <c r="S117" s="70">
        <v>26</v>
      </c>
      <c r="T117" s="70" t="s">
        <v>62</v>
      </c>
      <c r="U117" s="15"/>
      <c r="V117" s="15"/>
      <c r="W117" s="15"/>
      <c r="X117" s="43"/>
      <c r="Y117" s="15"/>
      <c r="Z117" s="15"/>
      <c r="AA117" s="15"/>
      <c r="AB117" s="15"/>
      <c r="AC117" s="15"/>
      <c r="AD117" s="15"/>
      <c r="AE117" s="15"/>
      <c r="AF117" s="15"/>
      <c r="AG117" s="15"/>
      <c r="AH117" s="15"/>
      <c r="AI117" s="42"/>
      <c r="AJ117" s="15"/>
      <c r="AK117" s="15"/>
      <c r="AL117" s="15"/>
      <c r="AM117" s="42"/>
      <c r="AN117" s="15"/>
      <c r="AO117" s="15"/>
      <c r="AP117" s="32"/>
    </row>
    <row r="118" spans="2:45" x14ac:dyDescent="0.35">
      <c r="B118" s="92" t="s">
        <v>6</v>
      </c>
      <c r="C118" s="58"/>
      <c r="D118" s="59" t="s">
        <v>389</v>
      </c>
      <c r="E118" s="100" t="s">
        <v>816</v>
      </c>
      <c r="F118" s="59" t="s">
        <v>394</v>
      </c>
      <c r="G118" s="100" t="s">
        <v>47</v>
      </c>
      <c r="H118" s="49" t="s">
        <v>207</v>
      </c>
      <c r="I118" s="58" t="s">
        <v>402</v>
      </c>
      <c r="J118" s="59" t="s">
        <v>392</v>
      </c>
      <c r="K118" s="30"/>
      <c r="L118" s="57" t="s">
        <v>243</v>
      </c>
      <c r="M118" s="272"/>
      <c r="O118" s="31"/>
      <c r="P118" s="15"/>
      <c r="Q118" s="15"/>
      <c r="R118" s="15"/>
      <c r="S118" s="15"/>
      <c r="T118" s="15"/>
      <c r="U118" s="15"/>
      <c r="V118" s="15"/>
      <c r="W118" s="15"/>
      <c r="X118" s="149" t="s">
        <v>325</v>
      </c>
      <c r="Y118" s="150"/>
      <c r="Z118" s="150"/>
      <c r="AA118" s="150"/>
      <c r="AB118" s="150"/>
      <c r="AC118" s="151"/>
      <c r="AD118" s="15"/>
      <c r="AE118" s="15"/>
      <c r="AF118" s="15"/>
      <c r="AG118" s="149" t="s">
        <v>332</v>
      </c>
      <c r="AH118" s="160"/>
      <c r="AI118" s="161"/>
      <c r="AJ118" s="150"/>
      <c r="AK118" s="150"/>
      <c r="AL118" s="150"/>
      <c r="AM118" s="162"/>
      <c r="AN118" s="150"/>
      <c r="AO118" s="151"/>
      <c r="AP118" s="32"/>
    </row>
    <row r="119" spans="2:45" x14ac:dyDescent="0.35">
      <c r="B119" s="92" t="s">
        <v>7</v>
      </c>
      <c r="C119" s="58"/>
      <c r="D119" s="59" t="s">
        <v>390</v>
      </c>
      <c r="E119" s="100"/>
      <c r="F119" s="59"/>
      <c r="G119" s="100" t="s">
        <v>47</v>
      </c>
      <c r="H119" s="49" t="s">
        <v>207</v>
      </c>
      <c r="I119" s="58"/>
      <c r="J119" s="59"/>
      <c r="K119" s="30"/>
      <c r="L119" s="57" t="s">
        <v>243</v>
      </c>
      <c r="M119" s="272"/>
      <c r="O119" s="31"/>
      <c r="P119" s="15" t="s">
        <v>323</v>
      </c>
      <c r="Q119" s="15"/>
      <c r="R119" s="15" t="s">
        <v>372</v>
      </c>
      <c r="S119" s="15"/>
      <c r="T119" s="15"/>
      <c r="U119" s="15"/>
      <c r="V119" s="15"/>
      <c r="W119" s="15"/>
      <c r="X119" s="152" t="s">
        <v>326</v>
      </c>
      <c r="Y119" s="15">
        <v>1</v>
      </c>
      <c r="Z119" s="15" t="s">
        <v>327</v>
      </c>
      <c r="AA119" s="15">
        <v>13</v>
      </c>
      <c r="AB119" s="15" t="s">
        <v>329</v>
      </c>
      <c r="AC119" s="153">
        <f>Y119*AA119</f>
        <v>13</v>
      </c>
      <c r="AD119" s="15"/>
      <c r="AE119" s="15"/>
      <c r="AF119" s="15"/>
      <c r="AG119" s="152" t="s">
        <v>326</v>
      </c>
      <c r="AH119" s="15">
        <v>1</v>
      </c>
      <c r="AI119" s="42" t="s">
        <v>327</v>
      </c>
      <c r="AJ119" s="15">
        <v>13</v>
      </c>
      <c r="AK119" s="15" t="s">
        <v>334</v>
      </c>
      <c r="AL119" s="142" t="s">
        <v>333</v>
      </c>
      <c r="AM119" s="42">
        <v>1</v>
      </c>
      <c r="AN119" s="47" t="s">
        <v>335</v>
      </c>
      <c r="AO119" s="153">
        <f>AH119*AJ119*AM119</f>
        <v>13</v>
      </c>
      <c r="AP119" s="32"/>
    </row>
    <row r="120" spans="2:45" x14ac:dyDescent="0.35">
      <c r="B120" s="92" t="s">
        <v>8</v>
      </c>
      <c r="C120" s="58"/>
      <c r="D120" s="59" t="s">
        <v>191</v>
      </c>
      <c r="E120" s="100"/>
      <c r="F120" s="59"/>
      <c r="G120" s="100" t="s">
        <v>73</v>
      </c>
      <c r="H120" s="48" t="s">
        <v>198</v>
      </c>
      <c r="I120" s="58"/>
      <c r="J120" s="59"/>
      <c r="K120" s="30"/>
      <c r="L120" s="57" t="s">
        <v>243</v>
      </c>
      <c r="M120" s="275"/>
      <c r="O120" s="31"/>
      <c r="P120" s="15"/>
      <c r="Q120" s="15"/>
      <c r="R120" s="15"/>
      <c r="S120" s="15"/>
      <c r="T120" s="15"/>
      <c r="U120" s="15"/>
      <c r="V120" s="15"/>
      <c r="W120" s="15"/>
      <c r="X120" s="152" t="s">
        <v>330</v>
      </c>
      <c r="Y120" s="15">
        <v>1</v>
      </c>
      <c r="Z120" s="15" t="s">
        <v>327</v>
      </c>
      <c r="AA120" s="15">
        <v>13</v>
      </c>
      <c r="AB120" s="15" t="s">
        <v>329</v>
      </c>
      <c r="AC120" s="153">
        <f>Y120*AA120</f>
        <v>13</v>
      </c>
      <c r="AD120" s="15"/>
      <c r="AE120" s="15"/>
      <c r="AF120" s="15"/>
      <c r="AG120" s="152" t="s">
        <v>330</v>
      </c>
      <c r="AH120" s="15">
        <v>1</v>
      </c>
      <c r="AI120" s="42" t="s">
        <v>327</v>
      </c>
      <c r="AJ120" s="15">
        <v>13</v>
      </c>
      <c r="AK120" s="15" t="s">
        <v>328</v>
      </c>
      <c r="AL120" s="142" t="s">
        <v>333</v>
      </c>
      <c r="AM120" s="142">
        <v>4</v>
      </c>
      <c r="AN120" s="47" t="s">
        <v>335</v>
      </c>
      <c r="AO120" s="153">
        <f>AH120*AJ120*AM120</f>
        <v>52</v>
      </c>
      <c r="AP120" s="32"/>
    </row>
    <row r="121" spans="2:45" x14ac:dyDescent="0.35">
      <c r="B121" s="92" t="s">
        <v>9</v>
      </c>
      <c r="C121" s="58" t="s">
        <v>57</v>
      </c>
      <c r="D121" s="172" t="s">
        <v>183</v>
      </c>
      <c r="E121" s="100"/>
      <c r="F121" s="57" t="s">
        <v>688</v>
      </c>
      <c r="G121" s="100" t="s">
        <v>57</v>
      </c>
      <c r="H121" s="49" t="s">
        <v>206</v>
      </c>
      <c r="I121" s="58"/>
      <c r="J121" s="57" t="s">
        <v>698</v>
      </c>
      <c r="K121" s="58"/>
      <c r="L121" s="57" t="s">
        <v>243</v>
      </c>
      <c r="M121" s="273"/>
      <c r="O121" s="31"/>
      <c r="P121" s="15" t="s">
        <v>321</v>
      </c>
      <c r="Q121" s="15"/>
      <c r="R121" s="47" t="s">
        <v>373</v>
      </c>
      <c r="S121" s="15"/>
      <c r="T121" s="15"/>
      <c r="U121" s="15"/>
      <c r="V121" s="15"/>
      <c r="W121" s="15"/>
      <c r="X121" s="154" t="s">
        <v>336</v>
      </c>
      <c r="Y121" s="15"/>
      <c r="Z121" s="15" t="s">
        <v>327</v>
      </c>
      <c r="AA121" s="15"/>
      <c r="AB121" s="15" t="s">
        <v>329</v>
      </c>
      <c r="AC121" s="153">
        <f>Y121*AA121</f>
        <v>0</v>
      </c>
      <c r="AD121" s="15"/>
      <c r="AE121" s="15"/>
      <c r="AF121" s="15"/>
      <c r="AG121" s="154" t="s">
        <v>336</v>
      </c>
      <c r="AH121" s="15"/>
      <c r="AI121" s="42" t="s">
        <v>327</v>
      </c>
      <c r="AJ121" s="15"/>
      <c r="AK121" s="15" t="s">
        <v>328</v>
      </c>
      <c r="AL121" s="142" t="s">
        <v>333</v>
      </c>
      <c r="AM121" s="42"/>
      <c r="AN121" s="47" t="s">
        <v>335</v>
      </c>
      <c r="AO121" s="153">
        <f>AH121*AJ121*AM121</f>
        <v>0</v>
      </c>
      <c r="AP121" s="32"/>
    </row>
    <row r="122" spans="2:45" x14ac:dyDescent="0.35">
      <c r="B122" s="92" t="s">
        <v>10</v>
      </c>
      <c r="C122" s="58" t="s">
        <v>57</v>
      </c>
      <c r="D122" s="172" t="s">
        <v>183</v>
      </c>
      <c r="E122" s="100"/>
      <c r="F122" s="57" t="s">
        <v>688</v>
      </c>
      <c r="G122" s="100" t="s">
        <v>57</v>
      </c>
      <c r="H122" s="49" t="s">
        <v>206</v>
      </c>
      <c r="I122" s="58"/>
      <c r="J122" s="57" t="s">
        <v>698</v>
      </c>
      <c r="K122" s="58"/>
      <c r="L122" s="57" t="s">
        <v>243</v>
      </c>
      <c r="M122" s="273"/>
      <c r="O122" s="31"/>
      <c r="P122" s="15"/>
      <c r="Q122" s="15"/>
      <c r="R122" s="43" t="s">
        <v>374</v>
      </c>
      <c r="S122" s="15"/>
      <c r="T122" s="15"/>
      <c r="U122" s="15"/>
      <c r="V122" s="15"/>
      <c r="W122" s="15"/>
      <c r="X122" s="154" t="s">
        <v>337</v>
      </c>
      <c r="Y122" s="47"/>
      <c r="Z122" s="15" t="s">
        <v>327</v>
      </c>
      <c r="AA122" s="15"/>
      <c r="AB122" s="15" t="s">
        <v>329</v>
      </c>
      <c r="AC122" s="153">
        <f>Y122*AA122</f>
        <v>0</v>
      </c>
      <c r="AD122" s="15"/>
      <c r="AE122" s="15"/>
      <c r="AF122" s="15"/>
      <c r="AG122" s="154" t="s">
        <v>337</v>
      </c>
      <c r="AH122" s="15"/>
      <c r="AI122" s="42" t="s">
        <v>327</v>
      </c>
      <c r="AJ122" s="15"/>
      <c r="AK122" s="15" t="s">
        <v>328</v>
      </c>
      <c r="AL122" s="142" t="s">
        <v>333</v>
      </c>
      <c r="AM122" s="42"/>
      <c r="AN122" s="47" t="s">
        <v>335</v>
      </c>
      <c r="AO122" s="153">
        <f>AH122*AJ122*AM122</f>
        <v>0</v>
      </c>
      <c r="AP122" s="32"/>
    </row>
    <row r="123" spans="2:45" x14ac:dyDescent="0.35">
      <c r="B123" s="92" t="s">
        <v>11</v>
      </c>
      <c r="C123" s="96"/>
      <c r="D123" s="64"/>
      <c r="E123" s="101"/>
      <c r="F123" s="64" t="s">
        <v>688</v>
      </c>
      <c r="G123" s="101" t="s">
        <v>57</v>
      </c>
      <c r="H123" s="128" t="s">
        <v>206</v>
      </c>
      <c r="I123" s="96"/>
      <c r="J123" s="64" t="s">
        <v>698</v>
      </c>
      <c r="K123" s="96"/>
      <c r="L123" s="97"/>
      <c r="M123" s="274"/>
      <c r="O123" s="31"/>
      <c r="S123" s="15"/>
      <c r="T123" s="15"/>
      <c r="U123" s="15"/>
      <c r="V123" s="15"/>
      <c r="W123" s="15"/>
      <c r="X123" s="155" t="s">
        <v>234</v>
      </c>
      <c r="Y123" s="70"/>
      <c r="Z123" s="70"/>
      <c r="AA123" s="70"/>
      <c r="AB123" s="70"/>
      <c r="AC123" s="156">
        <f>SUM(AC119:AC122)</f>
        <v>26</v>
      </c>
      <c r="AD123" s="70"/>
      <c r="AE123" s="70"/>
      <c r="AF123" s="15"/>
      <c r="AG123" s="155" t="s">
        <v>234</v>
      </c>
      <c r="AH123" s="70"/>
      <c r="AI123" s="280"/>
      <c r="AJ123" s="70"/>
      <c r="AK123" s="70"/>
      <c r="AL123" s="70"/>
      <c r="AM123" s="280"/>
      <c r="AN123" s="70"/>
      <c r="AO123" s="156">
        <f>SUM(AO119:AO122)</f>
        <v>65</v>
      </c>
      <c r="AP123" s="32"/>
    </row>
    <row r="124" spans="2:45" x14ac:dyDescent="0.35">
      <c r="B124" s="98"/>
      <c r="C124" s="98"/>
      <c r="D124" s="98"/>
      <c r="E124" s="98"/>
      <c r="F124" s="98"/>
      <c r="G124" s="98"/>
      <c r="H124" s="98"/>
      <c r="I124" s="98"/>
      <c r="J124" s="98"/>
      <c r="K124" s="98"/>
      <c r="L124" s="98"/>
      <c r="M124" s="98"/>
      <c r="O124" s="31"/>
      <c r="P124" s="15" t="s">
        <v>344</v>
      </c>
      <c r="Q124" s="15"/>
      <c r="R124" s="15"/>
      <c r="S124" s="15"/>
      <c r="T124" s="15"/>
      <c r="U124" s="15"/>
      <c r="V124" s="15"/>
      <c r="W124" s="15"/>
      <c r="X124" s="152"/>
      <c r="Y124" s="15"/>
      <c r="Z124" s="15"/>
      <c r="AA124" s="15"/>
      <c r="AB124" s="15"/>
      <c r="AC124" s="153"/>
      <c r="AD124" s="15"/>
      <c r="AE124" s="15"/>
      <c r="AF124" s="15"/>
      <c r="AG124" s="163"/>
      <c r="AH124" s="15"/>
      <c r="AI124" s="42"/>
      <c r="AJ124" s="15"/>
      <c r="AK124" s="15"/>
      <c r="AL124" s="15"/>
      <c r="AM124" s="42"/>
      <c r="AN124" s="15"/>
      <c r="AO124" s="153"/>
      <c r="AP124" s="32"/>
    </row>
    <row r="125" spans="2:45" x14ac:dyDescent="0.35">
      <c r="B125" s="116" t="s">
        <v>106</v>
      </c>
      <c r="C125" s="304" t="s">
        <v>144</v>
      </c>
      <c r="D125" s="305"/>
      <c r="E125" s="307" t="s">
        <v>145</v>
      </c>
      <c r="F125" s="308"/>
      <c r="G125" s="304" t="s">
        <v>146</v>
      </c>
      <c r="H125" s="305"/>
      <c r="I125" s="304" t="s">
        <v>147</v>
      </c>
      <c r="J125" s="305"/>
      <c r="K125" s="306" t="s">
        <v>148</v>
      </c>
      <c r="L125" s="305"/>
      <c r="M125" s="269" t="s">
        <v>736</v>
      </c>
      <c r="O125" s="31"/>
      <c r="P125" s="15"/>
      <c r="Q125" s="15"/>
      <c r="R125" s="15"/>
      <c r="S125" s="15"/>
      <c r="T125" s="15"/>
      <c r="U125" s="15"/>
      <c r="V125" s="15"/>
      <c r="W125" s="15"/>
      <c r="X125" s="167" t="s">
        <v>340</v>
      </c>
      <c r="Y125" s="168"/>
      <c r="Z125" s="168"/>
      <c r="AA125" s="168"/>
      <c r="AB125" s="168"/>
      <c r="AC125" s="169">
        <f>S117-AC123</f>
        <v>0</v>
      </c>
      <c r="AD125" s="15"/>
      <c r="AE125" s="15"/>
      <c r="AF125" s="15"/>
      <c r="AG125" s="164" t="s">
        <v>338</v>
      </c>
      <c r="AH125" s="15"/>
      <c r="AI125" s="42">
        <v>2</v>
      </c>
      <c r="AJ125" s="15"/>
      <c r="AK125" s="15"/>
      <c r="AL125" s="15"/>
      <c r="AM125" s="42"/>
      <c r="AN125" s="15"/>
      <c r="AO125" s="153"/>
      <c r="AP125" s="32"/>
    </row>
    <row r="126" spans="2:45" x14ac:dyDescent="0.35">
      <c r="B126" s="92" t="s">
        <v>13</v>
      </c>
      <c r="C126" s="93"/>
      <c r="D126" s="63" t="s">
        <v>230</v>
      </c>
      <c r="E126" s="99"/>
      <c r="F126" s="63" t="s">
        <v>230</v>
      </c>
      <c r="G126" s="93"/>
      <c r="H126" s="63" t="s">
        <v>230</v>
      </c>
      <c r="I126" s="99"/>
      <c r="J126" s="63" t="s">
        <v>230</v>
      </c>
      <c r="K126" s="93"/>
      <c r="L126" s="63" t="s">
        <v>230</v>
      </c>
      <c r="M126" s="270"/>
      <c r="O126" s="31"/>
      <c r="P126" s="47" t="s">
        <v>348</v>
      </c>
      <c r="Q126" s="47"/>
      <c r="R126" s="47"/>
      <c r="S126" s="15"/>
      <c r="T126" s="15"/>
      <c r="U126" s="15"/>
      <c r="V126" s="15"/>
      <c r="W126" s="15"/>
      <c r="X126" s="43"/>
      <c r="Y126" s="15"/>
      <c r="Z126" s="15"/>
      <c r="AA126" s="15"/>
      <c r="AB126" s="15"/>
      <c r="AC126" s="15"/>
      <c r="AD126" s="15"/>
      <c r="AE126" s="15"/>
      <c r="AF126" s="15"/>
      <c r="AG126" s="165" t="s">
        <v>339</v>
      </c>
      <c r="AH126" s="158"/>
      <c r="AI126" s="166">
        <f>AO123/AI125</f>
        <v>32.5</v>
      </c>
      <c r="AJ126" s="158"/>
      <c r="AK126" s="158"/>
      <c r="AL126" s="158"/>
      <c r="AM126" s="166"/>
      <c r="AN126" s="158"/>
      <c r="AO126" s="159"/>
      <c r="AP126" s="32"/>
    </row>
    <row r="127" spans="2:45" x14ac:dyDescent="0.35">
      <c r="B127" s="92" t="s">
        <v>0</v>
      </c>
      <c r="C127" s="58"/>
      <c r="D127" s="57" t="s">
        <v>236</v>
      </c>
      <c r="E127" s="100" t="s">
        <v>47</v>
      </c>
      <c r="F127" s="49" t="s">
        <v>208</v>
      </c>
      <c r="G127" s="58"/>
      <c r="H127" s="57" t="s">
        <v>239</v>
      </c>
      <c r="I127" s="100" t="s">
        <v>47</v>
      </c>
      <c r="J127" s="49" t="s">
        <v>208</v>
      </c>
      <c r="K127" s="58" t="s">
        <v>57</v>
      </c>
      <c r="L127" s="172" t="s">
        <v>183</v>
      </c>
      <c r="M127" s="271"/>
      <c r="O127" s="33"/>
      <c r="P127" s="66"/>
      <c r="Q127" s="66"/>
      <c r="R127" s="66"/>
      <c r="S127" s="66"/>
      <c r="T127" s="66"/>
      <c r="U127" s="66"/>
      <c r="V127" s="66"/>
      <c r="W127" s="66"/>
      <c r="X127" s="146"/>
      <c r="Y127" s="66"/>
      <c r="Z127" s="66"/>
      <c r="AA127" s="66"/>
      <c r="AB127" s="66"/>
      <c r="AC127" s="66"/>
      <c r="AD127" s="66"/>
      <c r="AE127" s="66"/>
      <c r="AF127" s="66"/>
      <c r="AG127" s="66"/>
      <c r="AH127" s="66"/>
      <c r="AI127" s="147"/>
      <c r="AJ127" s="66"/>
      <c r="AK127" s="66"/>
      <c r="AL127" s="66"/>
      <c r="AM127" s="147"/>
      <c r="AN127" s="66"/>
      <c r="AO127" s="66"/>
      <c r="AP127" s="34"/>
    </row>
    <row r="128" spans="2:45" x14ac:dyDescent="0.35">
      <c r="B128" s="92" t="s">
        <v>1</v>
      </c>
      <c r="C128" s="58"/>
      <c r="D128" s="57" t="s">
        <v>235</v>
      </c>
      <c r="E128" s="100" t="s">
        <v>47</v>
      </c>
      <c r="F128" s="49" t="s">
        <v>209</v>
      </c>
      <c r="G128" s="58"/>
      <c r="H128" s="57" t="s">
        <v>241</v>
      </c>
      <c r="I128" s="100" t="s">
        <v>47</v>
      </c>
      <c r="J128" s="49" t="s">
        <v>209</v>
      </c>
      <c r="K128" s="58" t="s">
        <v>57</v>
      </c>
      <c r="L128" s="172" t="s">
        <v>183</v>
      </c>
      <c r="M128" s="271"/>
      <c r="X128"/>
    </row>
    <row r="129" spans="2:24" x14ac:dyDescent="0.35">
      <c r="B129" s="92" t="s">
        <v>2</v>
      </c>
      <c r="C129" s="58" t="s">
        <v>816</v>
      </c>
      <c r="D129" s="49" t="s">
        <v>184</v>
      </c>
      <c r="E129" s="100"/>
      <c r="F129" s="127" t="s">
        <v>218</v>
      </c>
      <c r="G129" s="58"/>
      <c r="H129" s="57" t="s">
        <v>759</v>
      </c>
      <c r="I129" s="53" t="s">
        <v>57</v>
      </c>
      <c r="J129" s="49" t="s">
        <v>184</v>
      </c>
      <c r="K129" s="58"/>
      <c r="L129" s="127" t="s">
        <v>219</v>
      </c>
      <c r="M129" s="115"/>
      <c r="X129"/>
    </row>
    <row r="130" spans="2:24" x14ac:dyDescent="0.35">
      <c r="B130" s="92" t="s">
        <v>3</v>
      </c>
      <c r="C130" s="58" t="s">
        <v>816</v>
      </c>
      <c r="D130" s="49" t="s">
        <v>184</v>
      </c>
      <c r="E130" s="53"/>
      <c r="F130" s="127" t="s">
        <v>218</v>
      </c>
      <c r="G130" s="58"/>
      <c r="H130" s="57" t="s">
        <v>759</v>
      </c>
      <c r="I130" s="53" t="s">
        <v>57</v>
      </c>
      <c r="J130" s="49" t="s">
        <v>184</v>
      </c>
      <c r="K130" s="58"/>
      <c r="L130" s="127" t="s">
        <v>219</v>
      </c>
      <c r="M130" s="115"/>
      <c r="X130"/>
    </row>
    <row r="131" spans="2:24" x14ac:dyDescent="0.35">
      <c r="B131" s="92" t="s">
        <v>4</v>
      </c>
      <c r="C131" s="58" t="s">
        <v>73</v>
      </c>
      <c r="D131" s="49" t="s">
        <v>198</v>
      </c>
      <c r="E131" s="120" t="s">
        <v>815</v>
      </c>
      <c r="F131" s="59" t="s">
        <v>677</v>
      </c>
      <c r="G131" s="58" t="s">
        <v>73</v>
      </c>
      <c r="H131" s="49" t="s">
        <v>184</v>
      </c>
      <c r="I131" s="100" t="s">
        <v>402</v>
      </c>
      <c r="J131" s="59" t="s">
        <v>391</v>
      </c>
      <c r="K131" s="58" t="s">
        <v>57</v>
      </c>
      <c r="L131" s="172" t="s">
        <v>188</v>
      </c>
      <c r="M131" s="115"/>
      <c r="X131"/>
    </row>
    <row r="132" spans="2:24" x14ac:dyDescent="0.35">
      <c r="B132" s="92" t="s">
        <v>5</v>
      </c>
      <c r="C132" s="58" t="s">
        <v>73</v>
      </c>
      <c r="D132" s="49" t="s">
        <v>198</v>
      </c>
      <c r="E132" s="100" t="s">
        <v>816</v>
      </c>
      <c r="F132" s="59" t="s">
        <v>393</v>
      </c>
      <c r="G132" s="58" t="s">
        <v>47</v>
      </c>
      <c r="H132" s="49" t="s">
        <v>207</v>
      </c>
      <c r="K132" s="58"/>
      <c r="L132" s="57" t="s">
        <v>243</v>
      </c>
      <c r="M132" s="115"/>
      <c r="X132"/>
    </row>
    <row r="133" spans="2:24" x14ac:dyDescent="0.35">
      <c r="B133" s="92" t="s">
        <v>6</v>
      </c>
      <c r="C133" s="58"/>
      <c r="D133" s="59" t="s">
        <v>389</v>
      </c>
      <c r="E133" s="100" t="s">
        <v>816</v>
      </c>
      <c r="F133" s="59" t="s">
        <v>394</v>
      </c>
      <c r="G133" s="58" t="s">
        <v>47</v>
      </c>
      <c r="H133" s="49" t="s">
        <v>207</v>
      </c>
      <c r="I133" s="100" t="s">
        <v>402</v>
      </c>
      <c r="J133" s="59" t="s">
        <v>392</v>
      </c>
      <c r="K133" s="30"/>
      <c r="L133" s="57" t="s">
        <v>243</v>
      </c>
      <c r="M133" s="272"/>
      <c r="X133"/>
    </row>
    <row r="134" spans="2:24" x14ac:dyDescent="0.35">
      <c r="B134" s="92" t="s">
        <v>7</v>
      </c>
      <c r="C134" s="58"/>
      <c r="D134" s="59" t="s">
        <v>390</v>
      </c>
      <c r="E134" s="100"/>
      <c r="F134" s="59"/>
      <c r="G134" s="58" t="s">
        <v>47</v>
      </c>
      <c r="H134" s="49" t="s">
        <v>207</v>
      </c>
      <c r="K134" s="30"/>
      <c r="L134" s="57" t="s">
        <v>243</v>
      </c>
      <c r="M134" s="272"/>
      <c r="X134"/>
    </row>
    <row r="135" spans="2:24" x14ac:dyDescent="0.35">
      <c r="B135" s="92" t="s">
        <v>8</v>
      </c>
      <c r="C135" s="58"/>
      <c r="D135" s="59" t="s">
        <v>191</v>
      </c>
      <c r="E135" s="100"/>
      <c r="F135" s="59"/>
      <c r="G135" s="58" t="s">
        <v>73</v>
      </c>
      <c r="H135" s="49" t="s">
        <v>198</v>
      </c>
      <c r="K135" s="30"/>
      <c r="L135" s="57" t="s">
        <v>243</v>
      </c>
      <c r="M135" s="275"/>
      <c r="X135"/>
    </row>
    <row r="136" spans="2:24" x14ac:dyDescent="0.35">
      <c r="B136" s="92" t="s">
        <v>9</v>
      </c>
      <c r="C136" s="58" t="s">
        <v>57</v>
      </c>
      <c r="D136" s="172" t="s">
        <v>183</v>
      </c>
      <c r="E136" s="100"/>
      <c r="F136" s="57" t="s">
        <v>690</v>
      </c>
      <c r="G136" s="58" t="s">
        <v>57</v>
      </c>
      <c r="H136" s="49" t="s">
        <v>206</v>
      </c>
      <c r="I136" s="100"/>
      <c r="J136" s="57" t="s">
        <v>697</v>
      </c>
      <c r="K136" s="58"/>
      <c r="L136" s="57" t="s">
        <v>243</v>
      </c>
      <c r="M136" s="273"/>
      <c r="X136"/>
    </row>
    <row r="137" spans="2:24" x14ac:dyDescent="0.35">
      <c r="B137" s="92" t="s">
        <v>10</v>
      </c>
      <c r="C137" s="58" t="s">
        <v>57</v>
      </c>
      <c r="D137" s="172" t="s">
        <v>183</v>
      </c>
      <c r="E137" s="100"/>
      <c r="F137" s="57" t="s">
        <v>690</v>
      </c>
      <c r="G137" s="58" t="s">
        <v>57</v>
      </c>
      <c r="H137" s="49" t="s">
        <v>206</v>
      </c>
      <c r="I137" s="100"/>
      <c r="J137" s="57" t="s">
        <v>697</v>
      </c>
      <c r="K137" s="58"/>
      <c r="L137" s="57" t="s">
        <v>243</v>
      </c>
      <c r="M137" s="273"/>
      <c r="X137"/>
    </row>
    <row r="138" spans="2:24" x14ac:dyDescent="0.35">
      <c r="B138" s="92" t="s">
        <v>11</v>
      </c>
      <c r="C138" s="96"/>
      <c r="D138" s="64"/>
      <c r="E138" s="101"/>
      <c r="F138" s="64" t="s">
        <v>690</v>
      </c>
      <c r="G138" s="96" t="s">
        <v>57</v>
      </c>
      <c r="H138" s="128" t="s">
        <v>206</v>
      </c>
      <c r="I138" s="101"/>
      <c r="J138" s="64" t="s">
        <v>697</v>
      </c>
      <c r="K138" s="96"/>
      <c r="L138" s="97"/>
      <c r="M138" s="274"/>
      <c r="X138"/>
    </row>
    <row r="139" spans="2:24" x14ac:dyDescent="0.35">
      <c r="B139" s="98"/>
      <c r="C139" s="98"/>
      <c r="D139" s="98"/>
      <c r="E139" s="98"/>
      <c r="F139" s="98"/>
      <c r="G139" s="98"/>
      <c r="H139" s="98"/>
      <c r="I139" s="98"/>
      <c r="J139" s="98"/>
      <c r="K139" s="98"/>
      <c r="L139" s="98"/>
      <c r="M139" s="98"/>
      <c r="X139"/>
    </row>
    <row r="140" spans="2:24" x14ac:dyDescent="0.35">
      <c r="B140" s="116" t="s">
        <v>105</v>
      </c>
      <c r="C140" s="304" t="s">
        <v>149</v>
      </c>
      <c r="D140" s="305"/>
      <c r="E140" s="304" t="s">
        <v>150</v>
      </c>
      <c r="F140" s="305"/>
      <c r="G140" s="304" t="s">
        <v>151</v>
      </c>
      <c r="H140" s="305"/>
      <c r="I140" s="304" t="s">
        <v>152</v>
      </c>
      <c r="J140" s="305"/>
      <c r="K140" s="306" t="s">
        <v>153</v>
      </c>
      <c r="L140" s="305"/>
      <c r="M140" s="269" t="s">
        <v>736</v>
      </c>
      <c r="X140"/>
    </row>
    <row r="141" spans="2:24" x14ac:dyDescent="0.35">
      <c r="B141" s="92" t="s">
        <v>13</v>
      </c>
      <c r="C141" s="93"/>
      <c r="D141" s="63" t="s">
        <v>232</v>
      </c>
      <c r="E141" s="99"/>
      <c r="F141" s="63" t="s">
        <v>232</v>
      </c>
      <c r="G141" s="99"/>
      <c r="H141" s="173" t="s">
        <v>232</v>
      </c>
      <c r="I141" s="93"/>
      <c r="J141" s="63" t="s">
        <v>232</v>
      </c>
      <c r="K141" s="93"/>
      <c r="L141" s="63" t="s">
        <v>586</v>
      </c>
      <c r="M141" s="270"/>
      <c r="X141"/>
    </row>
    <row r="142" spans="2:24" x14ac:dyDescent="0.35">
      <c r="B142" s="92" t="s">
        <v>0</v>
      </c>
      <c r="C142" s="58"/>
      <c r="D142" s="57" t="s">
        <v>236</v>
      </c>
      <c r="E142" s="100" t="s">
        <v>47</v>
      </c>
      <c r="F142" s="49" t="s">
        <v>208</v>
      </c>
      <c r="G142" s="100"/>
      <c r="H142" s="62" t="s">
        <v>239</v>
      </c>
      <c r="I142" s="58" t="s">
        <v>47</v>
      </c>
      <c r="J142" s="49" t="s">
        <v>208</v>
      </c>
      <c r="K142" s="58" t="s">
        <v>57</v>
      </c>
      <c r="L142" s="172" t="s">
        <v>183</v>
      </c>
      <c r="M142" s="271"/>
      <c r="X142"/>
    </row>
    <row r="143" spans="2:24" x14ac:dyDescent="0.35">
      <c r="B143" s="92" t="s">
        <v>1</v>
      </c>
      <c r="C143" s="58"/>
      <c r="D143" s="57" t="s">
        <v>235</v>
      </c>
      <c r="E143" s="100" t="s">
        <v>47</v>
      </c>
      <c r="F143" s="49" t="s">
        <v>209</v>
      </c>
      <c r="G143" s="100"/>
      <c r="H143" s="62" t="s">
        <v>241</v>
      </c>
      <c r="I143" s="58" t="s">
        <v>47</v>
      </c>
      <c r="J143" s="49" t="s">
        <v>209</v>
      </c>
      <c r="K143" s="58" t="s">
        <v>57</v>
      </c>
      <c r="L143" s="172" t="s">
        <v>183</v>
      </c>
      <c r="M143" s="271"/>
      <c r="X143"/>
    </row>
    <row r="144" spans="2:24" x14ac:dyDescent="0.35">
      <c r="B144" s="92" t="s">
        <v>2</v>
      </c>
      <c r="C144" s="58" t="s">
        <v>816</v>
      </c>
      <c r="D144" s="49" t="s">
        <v>184</v>
      </c>
      <c r="E144" s="100"/>
      <c r="F144" s="127" t="s">
        <v>218</v>
      </c>
      <c r="G144" s="100"/>
      <c r="H144" s="57" t="s">
        <v>757</v>
      </c>
      <c r="I144" s="30" t="s">
        <v>57</v>
      </c>
      <c r="J144" s="49" t="s">
        <v>184</v>
      </c>
      <c r="K144" s="58"/>
      <c r="L144" s="127" t="s">
        <v>219</v>
      </c>
      <c r="M144" s="276"/>
      <c r="X144"/>
    </row>
    <row r="145" spans="2:24" x14ac:dyDescent="0.35">
      <c r="B145" s="92" t="s">
        <v>3</v>
      </c>
      <c r="C145" s="58" t="s">
        <v>816</v>
      </c>
      <c r="D145" s="49" t="s">
        <v>184</v>
      </c>
      <c r="E145" s="53"/>
      <c r="F145" s="127" t="s">
        <v>218</v>
      </c>
      <c r="G145" s="100"/>
      <c r="H145" s="57" t="s">
        <v>757</v>
      </c>
      <c r="I145" s="30" t="s">
        <v>57</v>
      </c>
      <c r="J145" s="49" t="s">
        <v>184</v>
      </c>
      <c r="K145" s="58"/>
      <c r="L145" s="127" t="s">
        <v>219</v>
      </c>
      <c r="M145" s="115" t="s">
        <v>769</v>
      </c>
      <c r="X145"/>
    </row>
    <row r="146" spans="2:24" x14ac:dyDescent="0.35">
      <c r="B146" s="92" t="s">
        <v>4</v>
      </c>
      <c r="C146" s="132" t="s">
        <v>73</v>
      </c>
      <c r="D146" s="133" t="s">
        <v>198</v>
      </c>
      <c r="E146" s="120" t="s">
        <v>815</v>
      </c>
      <c r="F146" s="59" t="s">
        <v>677</v>
      </c>
      <c r="G146" s="100" t="s">
        <v>73</v>
      </c>
      <c r="H146" s="49" t="s">
        <v>184</v>
      </c>
      <c r="I146" s="58" t="s">
        <v>402</v>
      </c>
      <c r="J146" s="59" t="s">
        <v>391</v>
      </c>
      <c r="K146" s="58" t="s">
        <v>57</v>
      </c>
      <c r="L146" s="172" t="s">
        <v>188</v>
      </c>
      <c r="M146" s="115" t="s">
        <v>678</v>
      </c>
      <c r="X146"/>
    </row>
    <row r="147" spans="2:24" x14ac:dyDescent="0.35">
      <c r="B147" s="92" t="s">
        <v>5</v>
      </c>
      <c r="C147" s="132" t="s">
        <v>73</v>
      </c>
      <c r="D147" s="133" t="s">
        <v>198</v>
      </c>
      <c r="E147" s="100" t="s">
        <v>816</v>
      </c>
      <c r="F147" s="59" t="s">
        <v>393</v>
      </c>
      <c r="G147" s="100" t="s">
        <v>47</v>
      </c>
      <c r="H147" s="49" t="s">
        <v>207</v>
      </c>
      <c r="K147" s="58"/>
      <c r="L147" s="57" t="s">
        <v>243</v>
      </c>
      <c r="M147" s="115" t="s">
        <v>762</v>
      </c>
      <c r="X147"/>
    </row>
    <row r="148" spans="2:24" x14ac:dyDescent="0.35">
      <c r="B148" s="92" t="s">
        <v>6</v>
      </c>
      <c r="C148" s="58"/>
      <c r="D148" s="59" t="s">
        <v>389</v>
      </c>
      <c r="E148" s="100" t="s">
        <v>816</v>
      </c>
      <c r="F148" s="59" t="s">
        <v>394</v>
      </c>
      <c r="G148" s="100" t="s">
        <v>47</v>
      </c>
      <c r="H148" s="49" t="s">
        <v>207</v>
      </c>
      <c r="I148" s="58" t="s">
        <v>402</v>
      </c>
      <c r="J148" s="59" t="s">
        <v>392</v>
      </c>
      <c r="K148" s="30"/>
      <c r="L148" s="57" t="s">
        <v>243</v>
      </c>
      <c r="M148" s="272"/>
      <c r="X148"/>
    </row>
    <row r="149" spans="2:24" x14ac:dyDescent="0.35">
      <c r="B149" s="92" t="s">
        <v>7</v>
      </c>
      <c r="C149" s="58"/>
      <c r="D149" s="59" t="s">
        <v>390</v>
      </c>
      <c r="E149" s="100"/>
      <c r="F149" s="59"/>
      <c r="G149" s="100" t="s">
        <v>47</v>
      </c>
      <c r="H149" s="49" t="s">
        <v>207</v>
      </c>
      <c r="I149" s="58"/>
      <c r="J149" s="59"/>
      <c r="K149" s="30"/>
      <c r="L149" s="57" t="s">
        <v>243</v>
      </c>
      <c r="M149" s="272"/>
      <c r="X149"/>
    </row>
    <row r="150" spans="2:24" x14ac:dyDescent="0.35">
      <c r="B150" s="92" t="s">
        <v>8</v>
      </c>
      <c r="C150" s="58"/>
      <c r="D150" s="59" t="s">
        <v>191</v>
      </c>
      <c r="E150" s="100"/>
      <c r="F150" s="59"/>
      <c r="G150" s="100" t="s">
        <v>73</v>
      </c>
      <c r="H150" s="48" t="s">
        <v>198</v>
      </c>
      <c r="I150" s="58"/>
      <c r="J150" s="59"/>
      <c r="K150" s="30"/>
      <c r="L150" s="57" t="s">
        <v>243</v>
      </c>
      <c r="M150" s="275"/>
      <c r="X150"/>
    </row>
    <row r="151" spans="2:24" x14ac:dyDescent="0.35">
      <c r="B151" s="92" t="s">
        <v>9</v>
      </c>
      <c r="C151" s="58" t="s">
        <v>57</v>
      </c>
      <c r="D151" s="172" t="s">
        <v>183</v>
      </c>
      <c r="E151" s="100"/>
      <c r="F151" s="57" t="s">
        <v>691</v>
      </c>
      <c r="G151" s="100" t="s">
        <v>57</v>
      </c>
      <c r="H151" s="49" t="s">
        <v>206</v>
      </c>
      <c r="I151" s="58"/>
      <c r="J151" s="57" t="s">
        <v>696</v>
      </c>
      <c r="K151" s="58"/>
      <c r="L151" s="57" t="s">
        <v>243</v>
      </c>
      <c r="M151" s="273"/>
      <c r="X151"/>
    </row>
    <row r="152" spans="2:24" x14ac:dyDescent="0.35">
      <c r="B152" s="92" t="s">
        <v>10</v>
      </c>
      <c r="C152" s="58" t="s">
        <v>57</v>
      </c>
      <c r="D152" s="172" t="s">
        <v>183</v>
      </c>
      <c r="E152" s="48"/>
      <c r="F152" s="57" t="s">
        <v>691</v>
      </c>
      <c r="G152" s="100" t="s">
        <v>57</v>
      </c>
      <c r="H152" s="49" t="s">
        <v>206</v>
      </c>
      <c r="I152" s="58"/>
      <c r="J152" s="57" t="s">
        <v>696</v>
      </c>
      <c r="K152" s="58"/>
      <c r="L152" s="57" t="s">
        <v>243</v>
      </c>
      <c r="M152" s="273"/>
      <c r="X152"/>
    </row>
    <row r="153" spans="2:24" x14ac:dyDescent="0.35">
      <c r="B153" s="92" t="s">
        <v>11</v>
      </c>
      <c r="C153" s="96"/>
      <c r="D153" s="64"/>
      <c r="E153" s="101"/>
      <c r="F153" s="64" t="s">
        <v>691</v>
      </c>
      <c r="G153" s="101" t="s">
        <v>57</v>
      </c>
      <c r="H153" s="128" t="s">
        <v>206</v>
      </c>
      <c r="I153" s="96"/>
      <c r="J153" s="64" t="s">
        <v>696</v>
      </c>
      <c r="K153" s="96"/>
      <c r="L153" s="97"/>
      <c r="M153" s="274"/>
      <c r="X153"/>
    </row>
    <row r="154" spans="2:24" x14ac:dyDescent="0.35">
      <c r="B154" s="98"/>
      <c r="C154" s="98"/>
      <c r="D154" s="98"/>
      <c r="E154" s="98"/>
      <c r="F154" s="98"/>
      <c r="G154" s="98"/>
      <c r="H154" s="98"/>
      <c r="I154" s="98"/>
      <c r="J154" s="98"/>
      <c r="K154" s="98"/>
      <c r="L154" s="98"/>
      <c r="M154" s="98"/>
      <c r="X154"/>
    </row>
    <row r="155" spans="2:24" x14ac:dyDescent="0.35">
      <c r="B155" s="116" t="s">
        <v>104</v>
      </c>
      <c r="C155" s="307" t="s">
        <v>154</v>
      </c>
      <c r="D155" s="308"/>
      <c r="E155" s="304" t="s">
        <v>155</v>
      </c>
      <c r="F155" s="305"/>
      <c r="G155" s="304" t="s">
        <v>156</v>
      </c>
      <c r="H155" s="305"/>
      <c r="I155" s="304" t="s">
        <v>157</v>
      </c>
      <c r="J155" s="305"/>
      <c r="K155" s="306" t="s">
        <v>158</v>
      </c>
      <c r="L155" s="305"/>
      <c r="M155" s="269" t="s">
        <v>736</v>
      </c>
      <c r="X155"/>
    </row>
    <row r="156" spans="2:24" x14ac:dyDescent="0.35">
      <c r="B156" s="92" t="s">
        <v>13</v>
      </c>
      <c r="C156" s="93"/>
      <c r="D156" s="63" t="s">
        <v>231</v>
      </c>
      <c r="E156" s="99"/>
      <c r="F156" s="63" t="s">
        <v>231</v>
      </c>
      <c r="G156" s="99"/>
      <c r="H156" s="173" t="s">
        <v>231</v>
      </c>
      <c r="I156" s="93"/>
      <c r="J156" s="63" t="s">
        <v>231</v>
      </c>
      <c r="K156" s="93"/>
      <c r="L156" s="63" t="s">
        <v>231</v>
      </c>
      <c r="M156" s="270"/>
      <c r="X156"/>
    </row>
    <row r="157" spans="2:24" x14ac:dyDescent="0.35">
      <c r="B157" s="92" t="s">
        <v>0</v>
      </c>
      <c r="C157" s="58"/>
      <c r="D157" s="57" t="s">
        <v>236</v>
      </c>
      <c r="E157" s="100" t="s">
        <v>47</v>
      </c>
      <c r="F157" s="49" t="s">
        <v>208</v>
      </c>
      <c r="G157" s="100"/>
      <c r="H157" s="62" t="s">
        <v>240</v>
      </c>
      <c r="I157" s="58" t="s">
        <v>47</v>
      </c>
      <c r="J157" s="49" t="s">
        <v>208</v>
      </c>
      <c r="K157" s="58" t="s">
        <v>57</v>
      </c>
      <c r="L157" s="172" t="s">
        <v>183</v>
      </c>
      <c r="M157" s="271"/>
      <c r="X157"/>
    </row>
    <row r="158" spans="2:24" x14ac:dyDescent="0.35">
      <c r="B158" s="92" t="s">
        <v>1</v>
      </c>
      <c r="C158" s="58"/>
      <c r="D158" s="57" t="s">
        <v>235</v>
      </c>
      <c r="E158" s="100" t="s">
        <v>47</v>
      </c>
      <c r="F158" s="49" t="s">
        <v>209</v>
      </c>
      <c r="G158" s="100"/>
      <c r="H158" s="62" t="s">
        <v>242</v>
      </c>
      <c r="I158" s="58" t="s">
        <v>47</v>
      </c>
      <c r="J158" s="49" t="s">
        <v>209</v>
      </c>
      <c r="K158" s="58" t="s">
        <v>57</v>
      </c>
      <c r="L158" s="172" t="s">
        <v>183</v>
      </c>
      <c r="M158" s="271"/>
      <c r="X158"/>
    </row>
    <row r="159" spans="2:24" x14ac:dyDescent="0.35">
      <c r="B159" s="92" t="s">
        <v>2</v>
      </c>
      <c r="C159" s="58" t="s">
        <v>816</v>
      </c>
      <c r="D159" s="49" t="s">
        <v>184</v>
      </c>
      <c r="E159" s="100"/>
      <c r="F159" s="127" t="s">
        <v>205</v>
      </c>
      <c r="G159" s="100"/>
      <c r="H159" s="57" t="s">
        <v>757</v>
      </c>
      <c r="I159" s="30" t="s">
        <v>57</v>
      </c>
      <c r="J159" s="49" t="s">
        <v>184</v>
      </c>
      <c r="K159" s="58"/>
      <c r="L159" s="127" t="s">
        <v>204</v>
      </c>
      <c r="M159" s="115"/>
      <c r="X159"/>
    </row>
    <row r="160" spans="2:24" x14ac:dyDescent="0.35">
      <c r="B160" s="92" t="s">
        <v>3</v>
      </c>
      <c r="C160" s="58" t="s">
        <v>816</v>
      </c>
      <c r="D160" s="49" t="s">
        <v>184</v>
      </c>
      <c r="E160" s="53"/>
      <c r="F160" s="127" t="s">
        <v>205</v>
      </c>
      <c r="G160" s="100"/>
      <c r="H160" s="57" t="s">
        <v>757</v>
      </c>
      <c r="I160" s="30" t="s">
        <v>57</v>
      </c>
      <c r="J160" s="49" t="s">
        <v>184</v>
      </c>
      <c r="K160" s="58"/>
      <c r="L160" s="127" t="s">
        <v>204</v>
      </c>
      <c r="M160" s="115"/>
      <c r="X160"/>
    </row>
    <row r="161" spans="2:24" x14ac:dyDescent="0.35">
      <c r="B161" s="92" t="s">
        <v>4</v>
      </c>
      <c r="C161" s="132" t="s">
        <v>73</v>
      </c>
      <c r="D161" s="133" t="s">
        <v>198</v>
      </c>
      <c r="E161" s="120" t="s">
        <v>815</v>
      </c>
      <c r="F161" s="59" t="s">
        <v>677</v>
      </c>
      <c r="G161" s="100" t="s">
        <v>73</v>
      </c>
      <c r="H161" s="49" t="s">
        <v>184</v>
      </c>
      <c r="I161" s="58" t="s">
        <v>402</v>
      </c>
      <c r="J161" s="59" t="s">
        <v>391</v>
      </c>
      <c r="K161" s="58" t="s">
        <v>57</v>
      </c>
      <c r="L161" s="172" t="s">
        <v>188</v>
      </c>
      <c r="M161" s="115"/>
      <c r="X161"/>
    </row>
    <row r="162" spans="2:24" x14ac:dyDescent="0.35">
      <c r="B162" s="92" t="s">
        <v>5</v>
      </c>
      <c r="C162" s="132" t="s">
        <v>73</v>
      </c>
      <c r="D162" s="133" t="s">
        <v>198</v>
      </c>
      <c r="E162" s="100" t="s">
        <v>816</v>
      </c>
      <c r="F162" s="59" t="s">
        <v>393</v>
      </c>
      <c r="G162" s="100" t="s">
        <v>47</v>
      </c>
      <c r="H162" s="49" t="s">
        <v>207</v>
      </c>
      <c r="K162" s="58"/>
      <c r="L162" s="57" t="s">
        <v>243</v>
      </c>
      <c r="M162" s="115"/>
      <c r="X162"/>
    </row>
    <row r="163" spans="2:24" x14ac:dyDescent="0.35">
      <c r="B163" s="92" t="s">
        <v>6</v>
      </c>
      <c r="C163" s="58"/>
      <c r="D163" s="59" t="s">
        <v>389</v>
      </c>
      <c r="E163" s="100" t="s">
        <v>816</v>
      </c>
      <c r="F163" s="59" t="s">
        <v>394</v>
      </c>
      <c r="G163" s="100" t="s">
        <v>47</v>
      </c>
      <c r="H163" s="49" t="s">
        <v>207</v>
      </c>
      <c r="I163" s="58" t="s">
        <v>402</v>
      </c>
      <c r="J163" s="59" t="s">
        <v>392</v>
      </c>
      <c r="K163" s="30"/>
      <c r="L163" s="57" t="s">
        <v>243</v>
      </c>
      <c r="M163" s="272"/>
      <c r="X163"/>
    </row>
    <row r="164" spans="2:24" x14ac:dyDescent="0.35">
      <c r="B164" s="92" t="s">
        <v>7</v>
      </c>
      <c r="C164" s="58"/>
      <c r="D164" s="59" t="s">
        <v>390</v>
      </c>
      <c r="E164" s="100" t="s">
        <v>73</v>
      </c>
      <c r="F164" s="127" t="s">
        <v>221</v>
      </c>
      <c r="G164" s="100" t="s">
        <v>47</v>
      </c>
      <c r="H164" s="49" t="s">
        <v>207</v>
      </c>
      <c r="I164" s="58"/>
      <c r="J164" s="59"/>
      <c r="K164" s="30"/>
      <c r="L164" s="57" t="s">
        <v>243</v>
      </c>
      <c r="M164" s="272"/>
      <c r="X164"/>
    </row>
    <row r="165" spans="2:24" x14ac:dyDescent="0.35">
      <c r="B165" s="92" t="s">
        <v>8</v>
      </c>
      <c r="C165" s="58"/>
      <c r="D165" s="59" t="s">
        <v>191</v>
      </c>
      <c r="E165" s="100" t="s">
        <v>73</v>
      </c>
      <c r="F165" s="127" t="s">
        <v>221</v>
      </c>
      <c r="G165" s="100" t="s">
        <v>73</v>
      </c>
      <c r="H165" s="48" t="s">
        <v>198</v>
      </c>
      <c r="I165" s="58"/>
      <c r="J165" s="59"/>
      <c r="K165" s="30"/>
      <c r="L165" s="57" t="s">
        <v>243</v>
      </c>
      <c r="M165" s="275"/>
      <c r="X165"/>
    </row>
    <row r="166" spans="2:24" x14ac:dyDescent="0.35">
      <c r="B166" s="92" t="s">
        <v>9</v>
      </c>
      <c r="C166" s="58" t="s">
        <v>57</v>
      </c>
      <c r="D166" s="172" t="s">
        <v>183</v>
      </c>
      <c r="E166" s="100"/>
      <c r="F166" s="57" t="s">
        <v>692</v>
      </c>
      <c r="G166" s="100" t="s">
        <v>57</v>
      </c>
      <c r="H166" s="49" t="s">
        <v>206</v>
      </c>
      <c r="I166" s="58"/>
      <c r="J166" s="57" t="s">
        <v>695</v>
      </c>
      <c r="K166" s="58"/>
      <c r="L166" s="57" t="s">
        <v>243</v>
      </c>
      <c r="M166" s="273"/>
      <c r="X166"/>
    </row>
    <row r="167" spans="2:24" x14ac:dyDescent="0.35">
      <c r="B167" s="92" t="s">
        <v>10</v>
      </c>
      <c r="C167" s="58" t="s">
        <v>57</v>
      </c>
      <c r="D167" s="172" t="s">
        <v>183</v>
      </c>
      <c r="E167" s="100"/>
      <c r="F167" s="57" t="s">
        <v>692</v>
      </c>
      <c r="G167" s="100" t="s">
        <v>57</v>
      </c>
      <c r="H167" s="49" t="s">
        <v>206</v>
      </c>
      <c r="I167" s="58"/>
      <c r="J167" s="57" t="s">
        <v>695</v>
      </c>
      <c r="K167" s="58"/>
      <c r="L167" s="57" t="s">
        <v>243</v>
      </c>
      <c r="M167" s="273"/>
      <c r="X167"/>
    </row>
    <row r="168" spans="2:24" x14ac:dyDescent="0.35">
      <c r="B168" s="92" t="s">
        <v>11</v>
      </c>
      <c r="C168" s="96"/>
      <c r="D168" s="64"/>
      <c r="E168" s="101"/>
      <c r="F168" s="64" t="s">
        <v>692</v>
      </c>
      <c r="G168" s="101" t="s">
        <v>57</v>
      </c>
      <c r="H168" s="128" t="s">
        <v>206</v>
      </c>
      <c r="I168" s="96"/>
      <c r="J168" s="64" t="s">
        <v>695</v>
      </c>
      <c r="K168" s="96"/>
      <c r="L168" s="97"/>
      <c r="M168" s="274"/>
      <c r="X168"/>
    </row>
    <row r="169" spans="2:24" x14ac:dyDescent="0.35">
      <c r="B169" s="98"/>
      <c r="C169" s="98"/>
      <c r="D169" s="98"/>
      <c r="E169" s="98"/>
      <c r="F169" s="98"/>
      <c r="G169" s="98"/>
      <c r="H169" s="98"/>
      <c r="I169" s="98"/>
      <c r="J169" s="98"/>
      <c r="K169" s="98"/>
      <c r="L169" s="98"/>
      <c r="M169" s="98"/>
      <c r="X169"/>
    </row>
    <row r="170" spans="2:24" x14ac:dyDescent="0.35">
      <c r="B170" s="116" t="s">
        <v>103</v>
      </c>
      <c r="C170" s="304" t="s">
        <v>159</v>
      </c>
      <c r="D170" s="305"/>
      <c r="E170" s="304" t="s">
        <v>160</v>
      </c>
      <c r="F170" s="305"/>
      <c r="G170" s="304" t="s">
        <v>161</v>
      </c>
      <c r="H170" s="305"/>
      <c r="I170" s="304" t="s">
        <v>162</v>
      </c>
      <c r="J170" s="305"/>
      <c r="K170" s="306" t="s">
        <v>163</v>
      </c>
      <c r="L170" s="305"/>
      <c r="M170" s="269" t="s">
        <v>736</v>
      </c>
      <c r="X170"/>
    </row>
    <row r="171" spans="2:24" x14ac:dyDescent="0.35">
      <c r="B171" s="92" t="s">
        <v>13</v>
      </c>
      <c r="C171" s="93"/>
      <c r="D171" s="63" t="s">
        <v>233</v>
      </c>
      <c r="E171" s="99"/>
      <c r="F171" s="63" t="s">
        <v>233</v>
      </c>
      <c r="G171" s="99"/>
      <c r="H171" s="173" t="s">
        <v>233</v>
      </c>
      <c r="I171" s="93"/>
      <c r="J171" s="63" t="s">
        <v>233</v>
      </c>
      <c r="K171" s="93"/>
      <c r="L171" s="63" t="s">
        <v>587</v>
      </c>
      <c r="M171" s="270"/>
      <c r="X171"/>
    </row>
    <row r="172" spans="2:24" x14ac:dyDescent="0.35">
      <c r="B172" s="92" t="s">
        <v>0</v>
      </c>
      <c r="C172" s="58"/>
      <c r="D172" s="57" t="s">
        <v>236</v>
      </c>
      <c r="E172" s="100" t="s">
        <v>47</v>
      </c>
      <c r="F172" s="49" t="s">
        <v>208</v>
      </c>
      <c r="G172" s="100"/>
      <c r="H172" s="62" t="s">
        <v>240</v>
      </c>
      <c r="I172" s="58" t="s">
        <v>47</v>
      </c>
      <c r="J172" s="49" t="s">
        <v>208</v>
      </c>
      <c r="K172" s="58" t="s">
        <v>57</v>
      </c>
      <c r="L172" s="172" t="s">
        <v>183</v>
      </c>
      <c r="M172" s="271"/>
      <c r="X172"/>
    </row>
    <row r="173" spans="2:24" x14ac:dyDescent="0.35">
      <c r="B173" s="92" t="s">
        <v>1</v>
      </c>
      <c r="C173" s="58"/>
      <c r="D173" s="57" t="s">
        <v>235</v>
      </c>
      <c r="E173" s="100" t="s">
        <v>47</v>
      </c>
      <c r="F173" s="49" t="s">
        <v>209</v>
      </c>
      <c r="G173" s="100"/>
      <c r="H173" s="62" t="s">
        <v>242</v>
      </c>
      <c r="I173" s="58" t="s">
        <v>47</v>
      </c>
      <c r="J173" s="49" t="s">
        <v>209</v>
      </c>
      <c r="K173" s="58" t="s">
        <v>57</v>
      </c>
      <c r="L173" s="172" t="s">
        <v>183</v>
      </c>
      <c r="M173" s="271"/>
      <c r="X173"/>
    </row>
    <row r="174" spans="2:24" x14ac:dyDescent="0.35">
      <c r="B174" s="92" t="s">
        <v>2</v>
      </c>
      <c r="C174" s="58" t="s">
        <v>816</v>
      </c>
      <c r="D174" s="49" t="s">
        <v>184</v>
      </c>
      <c r="E174" s="100"/>
      <c r="F174" s="127" t="s">
        <v>205</v>
      </c>
      <c r="G174" s="100"/>
      <c r="H174" s="57" t="s">
        <v>763</v>
      </c>
      <c r="I174" s="30" t="s">
        <v>57</v>
      </c>
      <c r="J174" s="49" t="s">
        <v>184</v>
      </c>
      <c r="K174" s="58"/>
      <c r="L174" s="127" t="s">
        <v>204</v>
      </c>
      <c r="M174" s="276"/>
      <c r="X174"/>
    </row>
    <row r="175" spans="2:24" x14ac:dyDescent="0.35">
      <c r="B175" s="92" t="s">
        <v>3</v>
      </c>
      <c r="C175" s="58" t="s">
        <v>816</v>
      </c>
      <c r="D175" s="49" t="s">
        <v>184</v>
      </c>
      <c r="E175" s="53"/>
      <c r="F175" s="127" t="s">
        <v>205</v>
      </c>
      <c r="G175" s="100"/>
      <c r="H175" s="57" t="s">
        <v>763</v>
      </c>
      <c r="I175" s="30" t="s">
        <v>57</v>
      </c>
      <c r="J175" s="49" t="s">
        <v>184</v>
      </c>
      <c r="K175" s="58"/>
      <c r="L175" s="127" t="s">
        <v>204</v>
      </c>
      <c r="M175" s="115" t="s">
        <v>770</v>
      </c>
      <c r="X175"/>
    </row>
    <row r="176" spans="2:24" x14ac:dyDescent="0.35">
      <c r="B176" s="92" t="s">
        <v>4</v>
      </c>
      <c r="C176" s="132" t="s">
        <v>73</v>
      </c>
      <c r="D176" s="133" t="s">
        <v>198</v>
      </c>
      <c r="E176" s="120" t="s">
        <v>815</v>
      </c>
      <c r="F176" s="59" t="s">
        <v>677</v>
      </c>
      <c r="G176" s="100" t="s">
        <v>73</v>
      </c>
      <c r="H176" s="49" t="s">
        <v>184</v>
      </c>
      <c r="I176" s="58" t="s">
        <v>402</v>
      </c>
      <c r="J176" s="59" t="s">
        <v>391</v>
      </c>
      <c r="K176" s="58" t="s">
        <v>57</v>
      </c>
      <c r="L176" s="172" t="s">
        <v>188</v>
      </c>
      <c r="M176" s="115" t="s">
        <v>678</v>
      </c>
      <c r="X176"/>
    </row>
    <row r="177" spans="2:24" x14ac:dyDescent="0.35">
      <c r="B177" s="92" t="s">
        <v>5</v>
      </c>
      <c r="C177" s="132" t="s">
        <v>73</v>
      </c>
      <c r="D177" s="133" t="s">
        <v>198</v>
      </c>
      <c r="E177" s="100" t="s">
        <v>816</v>
      </c>
      <c r="F177" s="59" t="s">
        <v>393</v>
      </c>
      <c r="G177" s="100" t="s">
        <v>47</v>
      </c>
      <c r="H177" s="49" t="s">
        <v>207</v>
      </c>
      <c r="K177" s="58"/>
      <c r="L177" s="57" t="s">
        <v>243</v>
      </c>
      <c r="M177" s="115" t="s">
        <v>761</v>
      </c>
      <c r="X177"/>
    </row>
    <row r="178" spans="2:24" x14ac:dyDescent="0.35">
      <c r="B178" s="92" t="s">
        <v>6</v>
      </c>
      <c r="C178" s="58"/>
      <c r="D178" s="59" t="s">
        <v>389</v>
      </c>
      <c r="E178" s="100" t="s">
        <v>816</v>
      </c>
      <c r="F178" s="59" t="s">
        <v>394</v>
      </c>
      <c r="G178" s="100" t="s">
        <v>47</v>
      </c>
      <c r="H178" s="49" t="s">
        <v>207</v>
      </c>
      <c r="I178" s="58" t="s">
        <v>402</v>
      </c>
      <c r="J178" s="59" t="s">
        <v>392</v>
      </c>
      <c r="K178" s="30"/>
      <c r="L178" s="57" t="s">
        <v>243</v>
      </c>
      <c r="M178" s="272"/>
      <c r="X178"/>
    </row>
    <row r="179" spans="2:24" x14ac:dyDescent="0.35">
      <c r="B179" s="92" t="s">
        <v>7</v>
      </c>
      <c r="C179" s="58"/>
      <c r="D179" s="59" t="s">
        <v>390</v>
      </c>
      <c r="E179" s="100" t="s">
        <v>73</v>
      </c>
      <c r="F179" s="127" t="s">
        <v>221</v>
      </c>
      <c r="G179" s="100" t="s">
        <v>47</v>
      </c>
      <c r="H179" s="49" t="s">
        <v>207</v>
      </c>
      <c r="I179" s="58"/>
      <c r="J179" s="59"/>
      <c r="K179" s="30"/>
      <c r="L179" s="57" t="s">
        <v>243</v>
      </c>
      <c r="M179" s="272"/>
      <c r="X179"/>
    </row>
    <row r="180" spans="2:24" x14ac:dyDescent="0.35">
      <c r="B180" s="92" t="s">
        <v>8</v>
      </c>
      <c r="C180" s="58"/>
      <c r="D180" s="59" t="s">
        <v>191</v>
      </c>
      <c r="E180" s="100" t="s">
        <v>73</v>
      </c>
      <c r="F180" s="127" t="s">
        <v>221</v>
      </c>
      <c r="G180" s="100" t="s">
        <v>73</v>
      </c>
      <c r="H180" s="48" t="s">
        <v>198</v>
      </c>
      <c r="I180" s="58"/>
      <c r="J180" s="59"/>
      <c r="K180" s="30"/>
      <c r="L180" s="57" t="s">
        <v>243</v>
      </c>
      <c r="M180" s="275"/>
      <c r="X180"/>
    </row>
    <row r="181" spans="2:24" x14ac:dyDescent="0.35">
      <c r="B181" s="92" t="s">
        <v>9</v>
      </c>
      <c r="C181" s="58" t="s">
        <v>57</v>
      </c>
      <c r="D181" s="172" t="s">
        <v>183</v>
      </c>
      <c r="E181" s="100"/>
      <c r="F181" s="57" t="s">
        <v>693</v>
      </c>
      <c r="G181" s="100" t="s">
        <v>57</v>
      </c>
      <c r="H181" s="49" t="s">
        <v>206</v>
      </c>
      <c r="I181" s="58"/>
      <c r="J181" s="57" t="s">
        <v>694</v>
      </c>
      <c r="K181" s="58"/>
      <c r="L181" s="57" t="s">
        <v>243</v>
      </c>
      <c r="M181" s="273"/>
      <c r="X181"/>
    </row>
    <row r="182" spans="2:24" x14ac:dyDescent="0.35">
      <c r="B182" s="92" t="s">
        <v>10</v>
      </c>
      <c r="C182" s="58" t="s">
        <v>57</v>
      </c>
      <c r="D182" s="172" t="s">
        <v>183</v>
      </c>
      <c r="E182" s="100"/>
      <c r="F182" s="57" t="s">
        <v>693</v>
      </c>
      <c r="G182" s="100" t="s">
        <v>57</v>
      </c>
      <c r="H182" s="49" t="s">
        <v>206</v>
      </c>
      <c r="I182" s="58"/>
      <c r="J182" s="57" t="s">
        <v>694</v>
      </c>
      <c r="K182" s="58"/>
      <c r="L182" s="57" t="s">
        <v>243</v>
      </c>
      <c r="M182" s="273"/>
      <c r="X182"/>
    </row>
    <row r="183" spans="2:24" x14ac:dyDescent="0.35">
      <c r="B183" s="92" t="s">
        <v>11</v>
      </c>
      <c r="C183" s="96"/>
      <c r="D183" s="64"/>
      <c r="E183" s="101"/>
      <c r="F183" s="64" t="s">
        <v>693</v>
      </c>
      <c r="G183" s="101" t="s">
        <v>57</v>
      </c>
      <c r="H183" s="128" t="s">
        <v>206</v>
      </c>
      <c r="I183" s="96"/>
      <c r="J183" s="64" t="s">
        <v>694</v>
      </c>
      <c r="K183" s="96"/>
      <c r="L183" s="97"/>
      <c r="M183" s="274"/>
      <c r="X183"/>
    </row>
    <row r="184" spans="2:24" x14ac:dyDescent="0.35">
      <c r="B184" s="98"/>
      <c r="C184" s="98"/>
      <c r="D184" s="98"/>
      <c r="E184" s="98"/>
      <c r="F184" s="98"/>
      <c r="G184" s="98"/>
      <c r="H184" s="98"/>
      <c r="I184" s="98"/>
      <c r="J184" s="98"/>
      <c r="K184" s="98"/>
      <c r="L184" s="98"/>
      <c r="M184" s="98"/>
      <c r="X184"/>
    </row>
    <row r="185" spans="2:24" x14ac:dyDescent="0.35">
      <c r="B185" s="116" t="s">
        <v>102</v>
      </c>
      <c r="C185" s="307" t="s">
        <v>164</v>
      </c>
      <c r="D185" s="308"/>
      <c r="E185" s="304" t="s">
        <v>165</v>
      </c>
      <c r="F185" s="305"/>
      <c r="G185" s="304" t="s">
        <v>166</v>
      </c>
      <c r="H185" s="305"/>
      <c r="I185" s="304" t="s">
        <v>167</v>
      </c>
      <c r="J185" s="305"/>
      <c r="K185" s="306" t="s">
        <v>168</v>
      </c>
      <c r="L185" s="305"/>
      <c r="M185" s="269" t="s">
        <v>736</v>
      </c>
      <c r="X185"/>
    </row>
    <row r="186" spans="2:24" x14ac:dyDescent="0.35">
      <c r="B186" s="92" t="s">
        <v>13</v>
      </c>
      <c r="C186" s="93"/>
      <c r="D186" s="104"/>
      <c r="E186" s="93"/>
      <c r="F186" s="63"/>
      <c r="G186" s="93"/>
      <c r="H186" s="63"/>
      <c r="I186" s="93"/>
      <c r="J186" s="63"/>
      <c r="K186" s="93"/>
      <c r="L186" s="63"/>
      <c r="M186" s="270"/>
      <c r="X186"/>
    </row>
    <row r="187" spans="2:24" x14ac:dyDescent="0.35">
      <c r="B187" s="92" t="s">
        <v>0</v>
      </c>
      <c r="C187" s="58"/>
      <c r="D187" s="57" t="s">
        <v>236</v>
      </c>
      <c r="E187" s="58" t="s">
        <v>47</v>
      </c>
      <c r="F187" s="49" t="s">
        <v>208</v>
      </c>
      <c r="G187" s="58"/>
      <c r="H187" s="57" t="s">
        <v>240</v>
      </c>
      <c r="I187" s="58" t="s">
        <v>47</v>
      </c>
      <c r="J187" s="49" t="s">
        <v>208</v>
      </c>
      <c r="K187" s="58" t="s">
        <v>57</v>
      </c>
      <c r="L187" s="172" t="s">
        <v>183</v>
      </c>
      <c r="M187" s="271"/>
      <c r="X187"/>
    </row>
    <row r="188" spans="2:24" x14ac:dyDescent="0.35">
      <c r="B188" s="92" t="s">
        <v>1</v>
      </c>
      <c r="C188" s="58"/>
      <c r="D188" s="57" t="s">
        <v>235</v>
      </c>
      <c r="E188" s="58" t="s">
        <v>47</v>
      </c>
      <c r="F188" s="49" t="s">
        <v>209</v>
      </c>
      <c r="G188" s="58"/>
      <c r="H188" s="57" t="s">
        <v>242</v>
      </c>
      <c r="I188" s="58" t="s">
        <v>47</v>
      </c>
      <c r="J188" s="49" t="s">
        <v>209</v>
      </c>
      <c r="K188" s="58" t="s">
        <v>57</v>
      </c>
      <c r="L188" s="172" t="s">
        <v>183</v>
      </c>
      <c r="M188" s="271"/>
      <c r="X188"/>
    </row>
    <row r="189" spans="2:24" x14ac:dyDescent="0.35">
      <c r="B189" s="92" t="s">
        <v>2</v>
      </c>
      <c r="C189" s="58" t="s">
        <v>816</v>
      </c>
      <c r="D189" s="49" t="s">
        <v>184</v>
      </c>
      <c r="E189" s="58"/>
      <c r="F189" s="127" t="s">
        <v>205</v>
      </c>
      <c r="G189" s="58"/>
      <c r="H189" s="57" t="s">
        <v>763</v>
      </c>
      <c r="I189" s="30" t="s">
        <v>57</v>
      </c>
      <c r="J189" s="49" t="s">
        <v>184</v>
      </c>
      <c r="K189" s="58"/>
      <c r="L189" s="127" t="s">
        <v>204</v>
      </c>
      <c r="M189" s="276"/>
      <c r="X189"/>
    </row>
    <row r="190" spans="2:24" x14ac:dyDescent="0.35">
      <c r="B190" s="92" t="s">
        <v>3</v>
      </c>
      <c r="C190" s="58" t="s">
        <v>816</v>
      </c>
      <c r="D190" s="49" t="s">
        <v>184</v>
      </c>
      <c r="E190" s="30"/>
      <c r="F190" s="127" t="s">
        <v>205</v>
      </c>
      <c r="G190" s="58"/>
      <c r="H190" s="57" t="s">
        <v>763</v>
      </c>
      <c r="I190" s="30" t="s">
        <v>57</v>
      </c>
      <c r="J190" s="49" t="s">
        <v>184</v>
      </c>
      <c r="K190" s="58"/>
      <c r="L190" s="127" t="s">
        <v>204</v>
      </c>
      <c r="M190" s="115"/>
      <c r="X190"/>
    </row>
    <row r="191" spans="2:24" x14ac:dyDescent="0.35">
      <c r="B191" s="92" t="s">
        <v>4</v>
      </c>
      <c r="C191" s="132" t="s">
        <v>73</v>
      </c>
      <c r="D191" s="133" t="s">
        <v>198</v>
      </c>
      <c r="E191" s="120" t="s">
        <v>815</v>
      </c>
      <c r="F191" s="59" t="s">
        <v>677</v>
      </c>
      <c r="G191" s="100" t="s">
        <v>73</v>
      </c>
      <c r="H191" s="49" t="s">
        <v>184</v>
      </c>
      <c r="I191" s="30"/>
      <c r="J191" s="49"/>
      <c r="K191" s="58" t="s">
        <v>57</v>
      </c>
      <c r="L191" s="172" t="s">
        <v>188</v>
      </c>
      <c r="M191" s="115"/>
      <c r="X191"/>
    </row>
    <row r="192" spans="2:24" x14ac:dyDescent="0.35">
      <c r="B192" s="92" t="s">
        <v>5</v>
      </c>
      <c r="C192" s="132" t="s">
        <v>73</v>
      </c>
      <c r="D192" s="133" t="s">
        <v>198</v>
      </c>
      <c r="E192" s="58" t="s">
        <v>816</v>
      </c>
      <c r="F192" s="59" t="s">
        <v>393</v>
      </c>
      <c r="G192" s="100" t="s">
        <v>47</v>
      </c>
      <c r="H192" s="49" t="s">
        <v>207</v>
      </c>
      <c r="I192" s="58" t="s">
        <v>402</v>
      </c>
      <c r="J192" s="59" t="s">
        <v>391</v>
      </c>
      <c r="K192" s="58"/>
      <c r="L192" s="57" t="s">
        <v>243</v>
      </c>
      <c r="M192" s="115"/>
      <c r="X192"/>
    </row>
    <row r="193" spans="2:24" x14ac:dyDescent="0.35">
      <c r="B193" s="92" t="s">
        <v>6</v>
      </c>
      <c r="C193" s="58"/>
      <c r="D193" s="59" t="s">
        <v>389</v>
      </c>
      <c r="E193" s="58" t="s">
        <v>816</v>
      </c>
      <c r="F193" s="59" t="s">
        <v>394</v>
      </c>
      <c r="G193" s="100" t="s">
        <v>47</v>
      </c>
      <c r="H193" s="49" t="s">
        <v>207</v>
      </c>
      <c r="I193" s="58"/>
      <c r="J193" s="59"/>
      <c r="K193" s="30"/>
      <c r="L193" s="57" t="s">
        <v>243</v>
      </c>
      <c r="M193" s="272"/>
      <c r="X193"/>
    </row>
    <row r="194" spans="2:24" x14ac:dyDescent="0.35">
      <c r="B194" s="92" t="s">
        <v>7</v>
      </c>
      <c r="C194" s="58"/>
      <c r="D194" s="59" t="s">
        <v>390</v>
      </c>
      <c r="E194" s="58"/>
      <c r="F194" s="127" t="s">
        <v>689</v>
      </c>
      <c r="G194" s="100" t="s">
        <v>47</v>
      </c>
      <c r="H194" s="49" t="s">
        <v>207</v>
      </c>
      <c r="I194" s="58"/>
      <c r="J194" s="59"/>
      <c r="K194" s="30"/>
      <c r="L194" s="57" t="s">
        <v>243</v>
      </c>
      <c r="M194" s="272"/>
      <c r="X194"/>
    </row>
    <row r="195" spans="2:24" x14ac:dyDescent="0.35">
      <c r="B195" s="92" t="s">
        <v>8</v>
      </c>
      <c r="C195" s="58"/>
      <c r="D195" s="59" t="s">
        <v>191</v>
      </c>
      <c r="E195" s="58"/>
      <c r="F195" s="127" t="s">
        <v>689</v>
      </c>
      <c r="G195" s="100" t="s">
        <v>73</v>
      </c>
      <c r="H195" s="48" t="s">
        <v>198</v>
      </c>
      <c r="I195" s="58" t="s">
        <v>402</v>
      </c>
      <c r="J195" s="59" t="s">
        <v>394</v>
      </c>
      <c r="K195" s="30"/>
      <c r="L195" s="57" t="s">
        <v>243</v>
      </c>
      <c r="M195" s="275"/>
      <c r="X195"/>
    </row>
    <row r="196" spans="2:24" x14ac:dyDescent="0.35">
      <c r="B196" s="92" t="s">
        <v>9</v>
      </c>
      <c r="C196" s="58" t="s">
        <v>57</v>
      </c>
      <c r="D196" s="172" t="s">
        <v>183</v>
      </c>
      <c r="E196" s="58"/>
      <c r="F196" s="127" t="s">
        <v>689</v>
      </c>
      <c r="G196" s="100" t="s">
        <v>57</v>
      </c>
      <c r="H196" s="49" t="s">
        <v>206</v>
      </c>
      <c r="I196" s="58"/>
      <c r="J196" s="127" t="s">
        <v>689</v>
      </c>
      <c r="K196" s="58"/>
      <c r="L196" s="57" t="s">
        <v>243</v>
      </c>
      <c r="M196" s="273"/>
      <c r="X196"/>
    </row>
    <row r="197" spans="2:24" x14ac:dyDescent="0.35">
      <c r="B197" s="92" t="s">
        <v>10</v>
      </c>
      <c r="C197" s="58" t="s">
        <v>57</v>
      </c>
      <c r="D197" s="172" t="s">
        <v>183</v>
      </c>
      <c r="E197" s="58"/>
      <c r="F197" s="127" t="s">
        <v>689</v>
      </c>
      <c r="G197" s="100" t="s">
        <v>57</v>
      </c>
      <c r="H197" s="49" t="s">
        <v>206</v>
      </c>
      <c r="I197" s="58"/>
      <c r="J197" s="127" t="s">
        <v>689</v>
      </c>
      <c r="K197" s="58"/>
      <c r="L197" s="57" t="s">
        <v>243</v>
      </c>
      <c r="M197" s="273"/>
    </row>
    <row r="198" spans="2:24" x14ac:dyDescent="0.35">
      <c r="B198" s="92" t="s">
        <v>11</v>
      </c>
      <c r="C198" s="96"/>
      <c r="D198" s="64"/>
      <c r="E198" s="96"/>
      <c r="F198" s="262" t="s">
        <v>689</v>
      </c>
      <c r="G198" s="101" t="s">
        <v>57</v>
      </c>
      <c r="H198" s="128" t="s">
        <v>206</v>
      </c>
      <c r="I198" s="96"/>
      <c r="J198" s="262" t="s">
        <v>689</v>
      </c>
      <c r="K198" s="96"/>
      <c r="L198" s="97"/>
      <c r="M198" s="274"/>
    </row>
    <row r="199" spans="2:24" x14ac:dyDescent="0.35">
      <c r="B199" s="98"/>
      <c r="C199" s="98"/>
      <c r="D199" s="98"/>
      <c r="E199" s="98"/>
      <c r="F199" s="98"/>
      <c r="G199" s="98"/>
      <c r="H199" s="98"/>
      <c r="I199" s="98"/>
      <c r="J199" s="98"/>
      <c r="K199" s="98"/>
      <c r="L199" s="98"/>
      <c r="M199" s="98"/>
    </row>
    <row r="200" spans="2:24" x14ac:dyDescent="0.35">
      <c r="B200" s="116" t="s">
        <v>174</v>
      </c>
      <c r="C200" s="307" t="s">
        <v>169</v>
      </c>
      <c r="D200" s="308"/>
      <c r="E200" s="304" t="s">
        <v>170</v>
      </c>
      <c r="F200" s="305"/>
      <c r="G200" s="304" t="s">
        <v>171</v>
      </c>
      <c r="H200" s="305"/>
      <c r="I200" s="304" t="s">
        <v>172</v>
      </c>
      <c r="J200" s="305"/>
      <c r="K200" s="306" t="s">
        <v>173</v>
      </c>
      <c r="L200" s="305"/>
      <c r="M200" s="269" t="s">
        <v>736</v>
      </c>
    </row>
    <row r="201" spans="2:24" x14ac:dyDescent="0.35">
      <c r="B201" s="92" t="s">
        <v>13</v>
      </c>
      <c r="C201" s="93"/>
      <c r="D201" s="104"/>
      <c r="E201" s="93"/>
      <c r="F201" s="63"/>
      <c r="G201" s="93"/>
      <c r="H201" s="63"/>
      <c r="I201" s="93"/>
      <c r="J201" s="63"/>
      <c r="K201" s="93"/>
      <c r="L201" s="63"/>
      <c r="M201" s="270"/>
    </row>
    <row r="202" spans="2:24" x14ac:dyDescent="0.35">
      <c r="B202" s="92" t="s">
        <v>0</v>
      </c>
      <c r="C202" s="58"/>
      <c r="D202" s="57"/>
      <c r="E202" s="58"/>
      <c r="F202" s="49"/>
      <c r="G202" s="58"/>
      <c r="H202" s="57"/>
      <c r="I202" s="58"/>
      <c r="J202" s="49"/>
      <c r="K202" s="58"/>
      <c r="L202" s="172"/>
      <c r="M202" s="271"/>
    </row>
    <row r="203" spans="2:24" x14ac:dyDescent="0.35">
      <c r="B203" s="92" t="s">
        <v>1</v>
      </c>
      <c r="C203" s="58"/>
      <c r="D203" s="57"/>
      <c r="E203" s="58"/>
      <c r="F203" s="49"/>
      <c r="G203" s="58"/>
      <c r="H203" s="57"/>
      <c r="I203" s="58"/>
      <c r="J203" s="49"/>
      <c r="K203" s="58"/>
      <c r="L203" s="172"/>
      <c r="M203" s="271"/>
    </row>
    <row r="204" spans="2:24" x14ac:dyDescent="0.35">
      <c r="B204" s="92" t="s">
        <v>2</v>
      </c>
      <c r="C204" s="58"/>
      <c r="D204" s="49"/>
      <c r="E204" s="58"/>
      <c r="F204" s="127"/>
      <c r="G204" s="58"/>
      <c r="H204" s="57"/>
      <c r="I204" s="30"/>
      <c r="J204" s="49"/>
      <c r="K204" s="58"/>
      <c r="L204" s="127"/>
      <c r="M204" s="276"/>
    </row>
    <row r="205" spans="2:24" x14ac:dyDescent="0.35">
      <c r="B205" s="92" t="s">
        <v>3</v>
      </c>
      <c r="C205" s="58"/>
      <c r="D205" s="49"/>
      <c r="E205" s="30"/>
      <c r="F205" s="127"/>
      <c r="G205" s="58"/>
      <c r="H205" s="57"/>
      <c r="I205" s="30"/>
      <c r="J205" s="49"/>
      <c r="K205" s="58"/>
      <c r="L205" s="127"/>
      <c r="M205" s="276"/>
    </row>
    <row r="206" spans="2:24" x14ac:dyDescent="0.35">
      <c r="B206" s="92" t="s">
        <v>4</v>
      </c>
      <c r="C206" s="132"/>
      <c r="D206" s="133"/>
      <c r="E206" s="30"/>
      <c r="F206" s="49"/>
      <c r="G206" s="100"/>
      <c r="H206" s="49"/>
      <c r="I206" s="30"/>
      <c r="J206" s="49"/>
      <c r="K206" s="58"/>
      <c r="L206" s="172"/>
      <c r="M206" s="271"/>
    </row>
    <row r="207" spans="2:24" x14ac:dyDescent="0.35">
      <c r="B207" s="92" t="s">
        <v>5</v>
      </c>
      <c r="C207" s="132"/>
      <c r="D207" s="133"/>
      <c r="E207" s="30"/>
      <c r="F207" s="49"/>
      <c r="G207" s="100"/>
      <c r="H207" s="49"/>
      <c r="I207" s="58"/>
      <c r="J207" s="59"/>
      <c r="K207" s="58"/>
      <c r="L207" s="57"/>
      <c r="M207" s="115"/>
    </row>
    <row r="208" spans="2:24" x14ac:dyDescent="0.35">
      <c r="B208" s="92" t="s">
        <v>6</v>
      </c>
      <c r="C208" s="58"/>
      <c r="D208" s="59"/>
      <c r="E208" s="30"/>
      <c r="F208" s="49"/>
      <c r="G208" s="100"/>
      <c r="H208" s="49"/>
      <c r="I208" s="58"/>
      <c r="J208" s="59"/>
      <c r="K208" s="30"/>
      <c r="L208" s="49"/>
      <c r="M208" s="272"/>
    </row>
    <row r="209" spans="2:13" x14ac:dyDescent="0.35">
      <c r="B209" s="92" t="s">
        <v>7</v>
      </c>
      <c r="C209" s="58"/>
      <c r="D209" s="59"/>
      <c r="E209" s="58"/>
      <c r="F209" s="59"/>
      <c r="G209" s="100"/>
      <c r="H209" s="49"/>
      <c r="I209" s="58"/>
      <c r="J209" s="59"/>
      <c r="K209" s="30"/>
      <c r="L209" s="49"/>
      <c r="M209" s="272"/>
    </row>
    <row r="210" spans="2:13" x14ac:dyDescent="0.35">
      <c r="B210" s="92" t="s">
        <v>8</v>
      </c>
      <c r="C210" s="58"/>
      <c r="D210" s="59"/>
      <c r="E210" s="58"/>
      <c r="F210" s="59"/>
      <c r="G210" s="100"/>
      <c r="H210" s="48"/>
      <c r="I210" s="58"/>
      <c r="J210" s="59"/>
      <c r="K210" s="30"/>
      <c r="L210" s="52"/>
      <c r="M210" s="275"/>
    </row>
    <row r="211" spans="2:13" x14ac:dyDescent="0.35">
      <c r="B211" s="92" t="s">
        <v>9</v>
      </c>
      <c r="C211" s="58"/>
      <c r="D211" s="131"/>
      <c r="E211" s="58"/>
      <c r="F211" s="65"/>
      <c r="G211" s="100"/>
      <c r="H211" s="49"/>
      <c r="I211" s="58"/>
      <c r="J211" s="59"/>
      <c r="K211" s="58"/>
      <c r="L211" s="59"/>
      <c r="M211" s="273"/>
    </row>
    <row r="212" spans="2:13" x14ac:dyDescent="0.35">
      <c r="B212" s="92" t="s">
        <v>10</v>
      </c>
      <c r="C212" s="58"/>
      <c r="D212" s="131"/>
      <c r="E212" s="58"/>
      <c r="F212" s="65"/>
      <c r="G212" s="100"/>
      <c r="H212" s="49"/>
      <c r="I212" s="58"/>
      <c r="J212" s="59"/>
      <c r="K212" s="58"/>
      <c r="L212" s="59"/>
      <c r="M212" s="273"/>
    </row>
    <row r="213" spans="2:13" x14ac:dyDescent="0.35">
      <c r="B213" s="92" t="s">
        <v>11</v>
      </c>
      <c r="C213" s="96"/>
      <c r="D213" s="64"/>
      <c r="E213" s="96"/>
      <c r="F213" s="82"/>
      <c r="G213" s="101"/>
      <c r="H213" s="128"/>
      <c r="I213" s="96"/>
      <c r="J213" s="97"/>
      <c r="K213" s="96"/>
      <c r="L213" s="97"/>
      <c r="M213" s="274"/>
    </row>
  </sheetData>
  <mergeCells count="72">
    <mergeCell ref="C2:L2"/>
    <mergeCell ref="C3:L3"/>
    <mergeCell ref="C5:D5"/>
    <mergeCell ref="E5:F5"/>
    <mergeCell ref="G5:H5"/>
    <mergeCell ref="I5:J5"/>
    <mergeCell ref="K5:L5"/>
    <mergeCell ref="C35:D35"/>
    <mergeCell ref="E35:F35"/>
    <mergeCell ref="G35:H35"/>
    <mergeCell ref="I35:J35"/>
    <mergeCell ref="K35:L35"/>
    <mergeCell ref="C20:D20"/>
    <mergeCell ref="E20:F20"/>
    <mergeCell ref="G20:H20"/>
    <mergeCell ref="I20:J20"/>
    <mergeCell ref="K20:L20"/>
    <mergeCell ref="C65:D65"/>
    <mergeCell ref="E65:F65"/>
    <mergeCell ref="G65:H65"/>
    <mergeCell ref="I65:J65"/>
    <mergeCell ref="K65:L65"/>
    <mergeCell ref="C50:D50"/>
    <mergeCell ref="E50:F50"/>
    <mergeCell ref="G50:H50"/>
    <mergeCell ref="I50:J50"/>
    <mergeCell ref="K50:L50"/>
    <mergeCell ref="C95:D95"/>
    <mergeCell ref="E95:F95"/>
    <mergeCell ref="G95:H95"/>
    <mergeCell ref="I95:J95"/>
    <mergeCell ref="K95:L95"/>
    <mergeCell ref="C80:D80"/>
    <mergeCell ref="E80:F80"/>
    <mergeCell ref="G80:H80"/>
    <mergeCell ref="I80:J80"/>
    <mergeCell ref="K80:L80"/>
    <mergeCell ref="C125:D125"/>
    <mergeCell ref="E125:F125"/>
    <mergeCell ref="G125:H125"/>
    <mergeCell ref="I125:J125"/>
    <mergeCell ref="K125:L125"/>
    <mergeCell ref="C110:D110"/>
    <mergeCell ref="E110:F110"/>
    <mergeCell ref="G110:H110"/>
    <mergeCell ref="I110:J110"/>
    <mergeCell ref="K110:L110"/>
    <mergeCell ref="C155:D155"/>
    <mergeCell ref="E155:F155"/>
    <mergeCell ref="G155:H155"/>
    <mergeCell ref="I155:J155"/>
    <mergeCell ref="K155:L155"/>
    <mergeCell ref="C140:D140"/>
    <mergeCell ref="E140:F140"/>
    <mergeCell ref="G140:H140"/>
    <mergeCell ref="I140:J140"/>
    <mergeCell ref="K140:L140"/>
    <mergeCell ref="C185:D185"/>
    <mergeCell ref="E185:F185"/>
    <mergeCell ref="G185:H185"/>
    <mergeCell ref="I185:J185"/>
    <mergeCell ref="K185:L185"/>
    <mergeCell ref="C170:D170"/>
    <mergeCell ref="E170:F170"/>
    <mergeCell ref="G170:H170"/>
    <mergeCell ref="I170:J170"/>
    <mergeCell ref="K170:L170"/>
    <mergeCell ref="C200:D200"/>
    <mergeCell ref="E200:F200"/>
    <mergeCell ref="G200:H200"/>
    <mergeCell ref="I200:J200"/>
    <mergeCell ref="K200:L200"/>
  </mergeCell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479C-292D-49F5-90DC-C68DC1E2473F}">
  <dimension ref="A1:BA213"/>
  <sheetViews>
    <sheetView zoomScale="90" zoomScaleNormal="90" workbookViewId="0">
      <selection activeCell="J205" sqref="J205"/>
    </sheetView>
  </sheetViews>
  <sheetFormatPr defaultRowHeight="14.5" x14ac:dyDescent="0.35"/>
  <cols>
    <col min="1" max="1" width="5.1796875" customWidth="1"/>
    <col min="2" max="2" width="12.453125" customWidth="1"/>
    <col min="3" max="3" width="4.7265625" customWidth="1"/>
    <col min="4" max="4" width="25.90625" customWidth="1"/>
    <col min="5" max="5" width="4.54296875" customWidth="1"/>
    <col min="6" max="6" width="28.08984375" customWidth="1"/>
    <col min="7" max="7" width="4.36328125" customWidth="1"/>
    <col min="8" max="8" width="26.7265625" customWidth="1"/>
    <col min="9" max="9" width="5.90625" customWidth="1"/>
    <col min="10" max="10" width="32.7265625" customWidth="1"/>
    <col min="11" max="11" width="4.90625" customWidth="1"/>
    <col min="12" max="12" width="26.08984375" customWidth="1"/>
    <col min="13" max="14" width="5.1796875" customWidth="1"/>
    <col min="15" max="15" width="5" customWidth="1"/>
    <col min="16" max="16" width="13.36328125" customWidth="1"/>
    <col min="17" max="17" width="4.26953125" customWidth="1"/>
    <col min="18" max="18" width="30.81640625" customWidth="1"/>
    <col min="19" max="19" width="5.81640625" customWidth="1"/>
    <col min="20" max="20" width="9.08984375" customWidth="1"/>
    <col min="21" max="21" width="9.54296875" customWidth="1"/>
    <col min="22" max="22" width="6.1796875" customWidth="1"/>
    <col min="23" max="23" width="5.54296875" customWidth="1"/>
    <col min="24" max="24" width="14.36328125" style="37" customWidth="1"/>
    <col min="25" max="25" width="3.6328125" customWidth="1"/>
    <col min="26" max="26" width="7.26953125" customWidth="1"/>
    <col min="27" max="27" width="3.26953125" customWidth="1"/>
    <col min="28" max="28" width="6.54296875" customWidth="1"/>
    <col min="29" max="31" width="4.08984375" customWidth="1"/>
    <col min="32" max="32" width="8.7265625" customWidth="1"/>
    <col min="33" max="33" width="13.6328125" customWidth="1"/>
    <col min="34" max="34" width="4.81640625" customWidth="1"/>
    <col min="35" max="35" width="8.36328125" style="143" customWidth="1"/>
    <col min="36" max="36" width="4.81640625" customWidth="1"/>
    <col min="37" max="37" width="4.90625" customWidth="1"/>
    <col min="38" max="38" width="4.26953125" customWidth="1"/>
    <col min="39" max="39" width="3.6328125" style="143" customWidth="1"/>
    <col min="41" max="41" width="4.6328125" customWidth="1"/>
    <col min="42" max="42" width="5" customWidth="1"/>
    <col min="43" max="43" width="4.81640625" customWidth="1"/>
    <col min="44" max="44" width="3.1796875" customWidth="1"/>
    <col min="45" max="45" width="69.08984375" customWidth="1"/>
  </cols>
  <sheetData>
    <row r="1" spans="1:24" x14ac:dyDescent="0.35">
      <c r="A1" t="s">
        <v>15</v>
      </c>
      <c r="W1" s="37"/>
      <c r="X1"/>
    </row>
    <row r="2" spans="1:24" ht="43.75" customHeight="1" x14ac:dyDescent="0.35">
      <c r="B2" s="2"/>
      <c r="C2" s="313" t="s">
        <v>595</v>
      </c>
      <c r="D2" s="314"/>
      <c r="E2" s="314"/>
      <c r="F2" s="314"/>
      <c r="G2" s="314"/>
      <c r="H2" s="314"/>
      <c r="I2" s="314"/>
      <c r="J2" s="314"/>
      <c r="K2" s="314"/>
      <c r="L2" s="315"/>
      <c r="W2" s="37"/>
      <c r="X2"/>
    </row>
    <row r="3" spans="1:24" ht="110.5" customHeight="1" x14ac:dyDescent="0.35">
      <c r="B3" s="2"/>
      <c r="C3" s="319" t="s">
        <v>791</v>
      </c>
      <c r="D3" s="320"/>
      <c r="E3" s="320"/>
      <c r="F3" s="320"/>
      <c r="G3" s="320"/>
      <c r="H3" s="320"/>
      <c r="I3" s="320"/>
      <c r="J3" s="320"/>
      <c r="K3" s="320"/>
      <c r="L3" s="321"/>
      <c r="P3" s="38"/>
      <c r="Q3" s="258" t="s">
        <v>61</v>
      </c>
      <c r="R3" s="144"/>
      <c r="S3" s="60"/>
      <c r="T3" s="60"/>
      <c r="U3" s="60"/>
      <c r="V3" s="60"/>
      <c r="W3" s="144"/>
      <c r="X3" s="39"/>
    </row>
    <row r="4" spans="1:24" x14ac:dyDescent="0.35">
      <c r="P4" s="31"/>
      <c r="Q4" s="85"/>
      <c r="R4" s="15"/>
      <c r="S4" s="15"/>
      <c r="T4" s="15"/>
      <c r="U4" s="15"/>
      <c r="V4" s="15"/>
      <c r="W4" s="43"/>
      <c r="X4" s="32"/>
    </row>
    <row r="5" spans="1:24" x14ac:dyDescent="0.35">
      <c r="B5" s="264" t="s">
        <v>244</v>
      </c>
      <c r="C5" s="307" t="s">
        <v>91</v>
      </c>
      <c r="D5" s="308"/>
      <c r="E5" s="304" t="s">
        <v>92</v>
      </c>
      <c r="F5" s="305"/>
      <c r="G5" s="304" t="s">
        <v>93</v>
      </c>
      <c r="H5" s="305"/>
      <c r="I5" s="304" t="s">
        <v>94</v>
      </c>
      <c r="J5" s="305"/>
      <c r="K5" s="306" t="s">
        <v>95</v>
      </c>
      <c r="L5" s="305"/>
      <c r="P5" s="68" t="s">
        <v>245</v>
      </c>
      <c r="Q5" s="136" t="s">
        <v>291</v>
      </c>
      <c r="R5" s="15"/>
      <c r="S5" s="15"/>
      <c r="T5" s="15"/>
      <c r="U5" s="15"/>
      <c r="V5" s="43"/>
      <c r="W5" s="43"/>
      <c r="X5" s="32"/>
    </row>
    <row r="6" spans="1:24" x14ac:dyDescent="0.35">
      <c r="B6" s="265" t="s">
        <v>13</v>
      </c>
      <c r="C6" s="121"/>
      <c r="D6" s="63" t="s">
        <v>423</v>
      </c>
      <c r="E6" s="121"/>
      <c r="F6" s="63" t="s">
        <v>413</v>
      </c>
      <c r="G6" s="121"/>
      <c r="H6" s="39"/>
      <c r="I6" s="121"/>
      <c r="J6" s="63" t="s">
        <v>432</v>
      </c>
      <c r="K6" s="121"/>
      <c r="L6" s="63" t="s">
        <v>246</v>
      </c>
      <c r="P6" s="68" t="s">
        <v>247</v>
      </c>
      <c r="Q6" s="136" t="s">
        <v>292</v>
      </c>
      <c r="R6" s="15"/>
      <c r="S6" s="15"/>
      <c r="T6" s="15"/>
      <c r="U6" s="15"/>
      <c r="V6" s="43"/>
      <c r="W6" s="43"/>
      <c r="X6" s="32"/>
    </row>
    <row r="7" spans="1:24" x14ac:dyDescent="0.35">
      <c r="B7" s="265" t="s">
        <v>0</v>
      </c>
      <c r="C7" s="9"/>
      <c r="D7" s="57" t="s">
        <v>424</v>
      </c>
      <c r="E7" s="9" t="s">
        <v>57</v>
      </c>
      <c r="F7" s="57" t="s">
        <v>414</v>
      </c>
      <c r="G7" s="9"/>
      <c r="H7" s="32"/>
      <c r="I7" s="9" t="s">
        <v>77</v>
      </c>
      <c r="J7" s="57" t="s">
        <v>809</v>
      </c>
      <c r="K7" s="9"/>
      <c r="L7" s="32"/>
      <c r="P7" s="68" t="s">
        <v>249</v>
      </c>
      <c r="Q7" s="136" t="s">
        <v>293</v>
      </c>
      <c r="R7" s="15"/>
      <c r="S7" s="15"/>
      <c r="T7" s="15"/>
      <c r="U7" s="15"/>
      <c r="V7" s="43"/>
      <c r="W7" s="43"/>
      <c r="X7" s="32"/>
    </row>
    <row r="8" spans="1:24" x14ac:dyDescent="0.35">
      <c r="B8" s="265" t="s">
        <v>1</v>
      </c>
      <c r="C8" s="9"/>
      <c r="D8" s="57" t="s">
        <v>425</v>
      </c>
      <c r="E8" s="9" t="s">
        <v>57</v>
      </c>
      <c r="F8" s="57" t="s">
        <v>407</v>
      </c>
      <c r="G8" s="9"/>
      <c r="H8" s="113" t="s">
        <v>808</v>
      </c>
      <c r="I8" s="9" t="s">
        <v>77</v>
      </c>
      <c r="J8" s="57" t="s">
        <v>810</v>
      </c>
      <c r="K8" s="9"/>
      <c r="L8" s="32"/>
      <c r="P8" s="68" t="s">
        <v>251</v>
      </c>
      <c r="Q8" s="136" t="s">
        <v>294</v>
      </c>
      <c r="R8" s="15"/>
      <c r="S8" s="15"/>
      <c r="T8" s="15"/>
      <c r="U8" s="15"/>
      <c r="V8" s="43"/>
      <c r="W8" s="43"/>
      <c r="X8" s="32"/>
    </row>
    <row r="9" spans="1:24" x14ac:dyDescent="0.35">
      <c r="B9" s="265" t="s">
        <v>2</v>
      </c>
      <c r="C9" s="9"/>
      <c r="D9" s="57" t="s">
        <v>425</v>
      </c>
      <c r="E9" s="31"/>
      <c r="G9" s="9"/>
      <c r="H9" s="113" t="s">
        <v>808</v>
      </c>
      <c r="K9" s="31"/>
      <c r="L9" s="32"/>
      <c r="P9" s="68" t="s">
        <v>246</v>
      </c>
      <c r="Q9" s="136" t="s">
        <v>295</v>
      </c>
      <c r="R9" s="15"/>
      <c r="S9" s="15"/>
      <c r="T9" s="15"/>
      <c r="U9" s="15"/>
      <c r="V9" s="43"/>
      <c r="W9" s="43"/>
      <c r="X9" s="32"/>
    </row>
    <row r="10" spans="1:24" x14ac:dyDescent="0.35">
      <c r="B10" s="265" t="s">
        <v>3</v>
      </c>
      <c r="C10" s="31"/>
      <c r="E10" s="31"/>
      <c r="G10" s="9"/>
      <c r="H10" s="113" t="s">
        <v>807</v>
      </c>
      <c r="K10" s="31"/>
      <c r="L10" s="32"/>
      <c r="P10" s="68" t="s">
        <v>248</v>
      </c>
      <c r="Q10" s="136" t="s">
        <v>296</v>
      </c>
      <c r="R10" s="15"/>
      <c r="S10" s="15"/>
      <c r="T10" s="15"/>
      <c r="U10" s="15"/>
      <c r="V10" s="43"/>
      <c r="W10" s="43"/>
      <c r="X10" s="32"/>
    </row>
    <row r="11" spans="1:24" x14ac:dyDescent="0.35">
      <c r="B11" s="265" t="s">
        <v>4</v>
      </c>
      <c r="C11" s="9" t="s">
        <v>57</v>
      </c>
      <c r="D11" s="49" t="s">
        <v>254</v>
      </c>
      <c r="E11" s="9" t="s">
        <v>73</v>
      </c>
      <c r="F11" s="49" t="s">
        <v>252</v>
      </c>
      <c r="G11" s="31"/>
      <c r="H11" s="113" t="s">
        <v>801</v>
      </c>
      <c r="I11" s="9" t="s">
        <v>47</v>
      </c>
      <c r="J11" s="49" t="s">
        <v>253</v>
      </c>
      <c r="K11" s="9" t="s">
        <v>47</v>
      </c>
      <c r="L11" s="49" t="s">
        <v>253</v>
      </c>
      <c r="P11" s="68"/>
      <c r="Q11" s="69"/>
      <c r="R11" s="15"/>
      <c r="S11" s="15"/>
      <c r="T11" s="15"/>
      <c r="U11" s="15"/>
      <c r="V11" s="43"/>
      <c r="W11" s="43"/>
      <c r="X11" s="32"/>
    </row>
    <row r="12" spans="1:24" x14ac:dyDescent="0.35">
      <c r="B12" s="265" t="s">
        <v>5</v>
      </c>
      <c r="C12" s="9" t="s">
        <v>57</v>
      </c>
      <c r="D12" s="49" t="s">
        <v>254</v>
      </c>
      <c r="E12" s="9" t="s">
        <v>73</v>
      </c>
      <c r="F12" s="49" t="s">
        <v>252</v>
      </c>
      <c r="G12" s="9" t="s">
        <v>57</v>
      </c>
      <c r="H12" s="49" t="s">
        <v>257</v>
      </c>
      <c r="I12" s="9" t="s">
        <v>47</v>
      </c>
      <c r="J12" s="49" t="s">
        <v>253</v>
      </c>
      <c r="K12" s="9" t="s">
        <v>57</v>
      </c>
      <c r="L12" s="49" t="s">
        <v>252</v>
      </c>
      <c r="P12" s="31"/>
      <c r="Q12" s="15"/>
      <c r="R12" s="15"/>
      <c r="S12" s="15"/>
      <c r="T12" s="15"/>
      <c r="U12" s="15"/>
      <c r="V12" s="43"/>
      <c r="W12" s="43"/>
      <c r="X12" s="32"/>
    </row>
    <row r="13" spans="1:24" x14ac:dyDescent="0.35">
      <c r="B13" s="265" t="s">
        <v>6</v>
      </c>
      <c r="C13" s="9" t="s">
        <v>47</v>
      </c>
      <c r="D13" s="49" t="s">
        <v>253</v>
      </c>
      <c r="E13" s="9" t="s">
        <v>47</v>
      </c>
      <c r="F13" s="49" t="s">
        <v>256</v>
      </c>
      <c r="G13" s="9" t="s">
        <v>57</v>
      </c>
      <c r="H13" s="49" t="s">
        <v>257</v>
      </c>
      <c r="I13" s="9" t="s">
        <v>57</v>
      </c>
      <c r="J13" s="49" t="s">
        <v>741</v>
      </c>
      <c r="K13" s="9" t="s">
        <v>55</v>
      </c>
      <c r="L13" s="59" t="s">
        <v>255</v>
      </c>
      <c r="P13" s="71"/>
      <c r="Q13" s="69"/>
      <c r="R13" s="15"/>
      <c r="S13" s="15"/>
      <c r="T13" s="15"/>
      <c r="U13" s="15"/>
      <c r="V13" s="43"/>
      <c r="W13" s="43"/>
      <c r="X13" s="32"/>
    </row>
    <row r="14" spans="1:24" x14ac:dyDescent="0.35">
      <c r="B14" s="265" t="s">
        <v>7</v>
      </c>
      <c r="C14" s="9" t="s">
        <v>47</v>
      </c>
      <c r="D14" s="49" t="s">
        <v>260</v>
      </c>
      <c r="E14" s="9" t="s">
        <v>47</v>
      </c>
      <c r="F14" s="49" t="s">
        <v>404</v>
      </c>
      <c r="G14" s="9" t="s">
        <v>57</v>
      </c>
      <c r="H14" s="49" t="s">
        <v>256</v>
      </c>
      <c r="I14" s="9" t="s">
        <v>57</v>
      </c>
      <c r="J14" s="49" t="s">
        <v>741</v>
      </c>
      <c r="K14" s="31"/>
      <c r="L14" s="32"/>
      <c r="P14" s="71" t="s">
        <v>55</v>
      </c>
      <c r="Q14" s="83" t="s">
        <v>297</v>
      </c>
      <c r="R14" s="15"/>
      <c r="S14" s="15"/>
      <c r="T14" s="15"/>
      <c r="U14" s="15"/>
      <c r="V14" s="43"/>
      <c r="W14" s="43"/>
      <c r="X14" s="32"/>
    </row>
    <row r="15" spans="1:24" x14ac:dyDescent="0.35">
      <c r="B15" s="265" t="s">
        <v>8</v>
      </c>
      <c r="C15" s="9" t="s">
        <v>47</v>
      </c>
      <c r="D15" s="49" t="s">
        <v>675</v>
      </c>
      <c r="E15" s="9" t="s">
        <v>47</v>
      </c>
      <c r="F15" s="49" t="s">
        <v>404</v>
      </c>
      <c r="G15" s="9" t="s">
        <v>57</v>
      </c>
      <c r="H15" s="49" t="s">
        <v>256</v>
      </c>
      <c r="I15" s="9" t="s">
        <v>57</v>
      </c>
      <c r="J15" s="49" t="s">
        <v>254</v>
      </c>
      <c r="K15" s="31"/>
      <c r="L15" s="32"/>
      <c r="P15" s="31" t="s">
        <v>75</v>
      </c>
      <c r="Q15" s="83" t="s">
        <v>298</v>
      </c>
      <c r="R15" s="83"/>
      <c r="S15" s="83"/>
      <c r="T15" s="15"/>
      <c r="U15" s="15"/>
      <c r="V15" s="15"/>
      <c r="W15" s="43"/>
      <c r="X15" s="32"/>
    </row>
    <row r="16" spans="1:24" x14ac:dyDescent="0.35">
      <c r="B16" s="265" t="s">
        <v>9</v>
      </c>
      <c r="C16" s="9" t="s">
        <v>55</v>
      </c>
      <c r="D16" s="59" t="s">
        <v>259</v>
      </c>
      <c r="E16" s="9" t="s">
        <v>55</v>
      </c>
      <c r="F16" s="59" t="s">
        <v>258</v>
      </c>
      <c r="G16" s="9" t="s">
        <v>55</v>
      </c>
      <c r="H16" s="59" t="s">
        <v>462</v>
      </c>
      <c r="I16" s="9" t="s">
        <v>57</v>
      </c>
      <c r="J16" s="49" t="s">
        <v>254</v>
      </c>
      <c r="K16" s="9"/>
      <c r="L16" s="59"/>
      <c r="P16" s="45" t="s">
        <v>57</v>
      </c>
      <c r="Q16" s="83" t="s">
        <v>299</v>
      </c>
      <c r="R16" s="83"/>
      <c r="S16" s="83"/>
      <c r="T16" s="15"/>
      <c r="U16" s="15"/>
      <c r="V16" s="15"/>
      <c r="W16" s="43"/>
      <c r="X16" s="32"/>
    </row>
    <row r="17" spans="2:42" x14ac:dyDescent="0.35">
      <c r="B17" s="265" t="s">
        <v>10</v>
      </c>
      <c r="C17" s="9" t="s">
        <v>55</v>
      </c>
      <c r="D17" s="59" t="s">
        <v>743</v>
      </c>
      <c r="E17" s="9" t="s">
        <v>55</v>
      </c>
      <c r="F17" s="59" t="s">
        <v>250</v>
      </c>
      <c r="G17" s="9" t="s">
        <v>55</v>
      </c>
      <c r="H17" s="59" t="s">
        <v>456</v>
      </c>
      <c r="I17" s="9" t="s">
        <v>55</v>
      </c>
      <c r="J17" s="59" t="s">
        <v>457</v>
      </c>
      <c r="K17" s="9"/>
      <c r="L17" s="59"/>
      <c r="P17" s="31" t="s">
        <v>47</v>
      </c>
      <c r="Q17" s="83" t="s">
        <v>74</v>
      </c>
      <c r="R17" s="83"/>
      <c r="S17" s="83"/>
      <c r="T17" s="15"/>
      <c r="U17" s="15"/>
      <c r="V17" s="15"/>
      <c r="W17" s="43"/>
      <c r="X17" s="32"/>
    </row>
    <row r="18" spans="2:42" x14ac:dyDescent="0.35">
      <c r="B18" s="265" t="s">
        <v>11</v>
      </c>
      <c r="C18" s="124"/>
      <c r="D18" s="114"/>
      <c r="E18" s="263"/>
      <c r="F18" s="34"/>
      <c r="G18" s="33"/>
      <c r="H18" s="34"/>
      <c r="I18" s="124"/>
      <c r="J18" s="34"/>
      <c r="K18" s="124"/>
      <c r="L18" s="125"/>
      <c r="N18" s="260"/>
      <c r="P18" s="31"/>
      <c r="Q18" s="15"/>
      <c r="R18" s="15"/>
      <c r="S18" s="15"/>
      <c r="T18" s="15"/>
      <c r="U18" s="15"/>
      <c r="V18" s="15"/>
      <c r="W18" s="43"/>
      <c r="X18" s="32"/>
    </row>
    <row r="19" spans="2:42" ht="18" customHeight="1" x14ac:dyDescent="0.35">
      <c r="P19" s="45"/>
      <c r="Q19" s="50" t="s">
        <v>24</v>
      </c>
      <c r="R19" s="43"/>
      <c r="S19" s="43"/>
      <c r="T19" s="15"/>
      <c r="U19" s="15"/>
      <c r="V19" s="15"/>
      <c r="W19" s="43"/>
      <c r="X19" s="32"/>
    </row>
    <row r="20" spans="2:42" x14ac:dyDescent="0.35">
      <c r="B20" s="134" t="s">
        <v>261</v>
      </c>
      <c r="C20" s="304" t="s">
        <v>96</v>
      </c>
      <c r="D20" s="305"/>
      <c r="E20" s="304" t="s">
        <v>97</v>
      </c>
      <c r="F20" s="305"/>
      <c r="G20" s="304" t="s">
        <v>98</v>
      </c>
      <c r="H20" s="305"/>
      <c r="I20" s="304" t="s">
        <v>99</v>
      </c>
      <c r="J20" s="305"/>
      <c r="K20" s="306" t="s">
        <v>100</v>
      </c>
      <c r="L20" s="305"/>
      <c r="P20" s="45"/>
      <c r="Q20" s="51" t="s">
        <v>25</v>
      </c>
      <c r="R20" s="43"/>
      <c r="S20" s="43"/>
      <c r="T20" s="15"/>
      <c r="U20" s="15"/>
      <c r="V20" s="15"/>
      <c r="W20" s="43"/>
      <c r="X20" s="32"/>
    </row>
    <row r="21" spans="2:42" x14ac:dyDescent="0.35">
      <c r="B21" s="29" t="s">
        <v>13</v>
      </c>
      <c r="C21" s="121"/>
      <c r="D21" s="63" t="s">
        <v>426</v>
      </c>
      <c r="E21" s="121"/>
      <c r="F21" s="63" t="s">
        <v>413</v>
      </c>
      <c r="G21" s="123"/>
      <c r="H21" s="135" t="s">
        <v>422</v>
      </c>
      <c r="I21" s="123"/>
      <c r="J21" s="63" t="s">
        <v>433</v>
      </c>
      <c r="K21" s="121"/>
      <c r="L21" s="63" t="s">
        <v>447</v>
      </c>
      <c r="P21" s="46"/>
      <c r="Q21" s="84" t="s">
        <v>26</v>
      </c>
      <c r="R21" s="84"/>
      <c r="S21" s="84"/>
      <c r="T21" s="66"/>
      <c r="U21" s="66"/>
      <c r="V21" s="66"/>
      <c r="W21" s="146"/>
      <c r="X21" s="34"/>
    </row>
    <row r="22" spans="2:42" x14ac:dyDescent="0.35">
      <c r="B22" s="29" t="s">
        <v>0</v>
      </c>
      <c r="C22" s="9"/>
      <c r="D22" s="57" t="s">
        <v>428</v>
      </c>
      <c r="E22" s="9" t="s">
        <v>57</v>
      </c>
      <c r="F22" s="57" t="s">
        <v>414</v>
      </c>
      <c r="G22" s="10"/>
      <c r="H22" s="113" t="s">
        <v>422</v>
      </c>
      <c r="I22" s="10" t="s">
        <v>77</v>
      </c>
      <c r="J22" s="57" t="s">
        <v>466</v>
      </c>
      <c r="K22" s="9"/>
      <c r="L22" s="113" t="s">
        <v>422</v>
      </c>
      <c r="W22" s="37"/>
      <c r="X22"/>
    </row>
    <row r="23" spans="2:42" x14ac:dyDescent="0.35">
      <c r="B23" s="29" t="s">
        <v>1</v>
      </c>
      <c r="C23" s="9"/>
      <c r="D23" s="57" t="s">
        <v>427</v>
      </c>
      <c r="E23" s="9" t="s">
        <v>57</v>
      </c>
      <c r="F23" s="57" t="s">
        <v>414</v>
      </c>
      <c r="G23" s="10"/>
      <c r="H23" s="113" t="s">
        <v>804</v>
      </c>
      <c r="I23" s="10" t="s">
        <v>77</v>
      </c>
      <c r="J23" s="57" t="s">
        <v>467</v>
      </c>
      <c r="K23" s="9"/>
      <c r="L23" s="113" t="s">
        <v>422</v>
      </c>
      <c r="W23" s="37"/>
      <c r="X23"/>
    </row>
    <row r="24" spans="2:42" x14ac:dyDescent="0.35">
      <c r="B24" s="29" t="s">
        <v>2</v>
      </c>
      <c r="C24" s="9"/>
      <c r="D24" s="57" t="s">
        <v>429</v>
      </c>
      <c r="E24" s="31"/>
      <c r="F24" s="113" t="s">
        <v>422</v>
      </c>
      <c r="G24" s="10"/>
      <c r="H24" s="113" t="s">
        <v>804</v>
      </c>
      <c r="J24" s="113" t="s">
        <v>422</v>
      </c>
      <c r="K24" s="9"/>
      <c r="L24" s="113" t="s">
        <v>422</v>
      </c>
      <c r="P24" s="38"/>
      <c r="Q24" s="80" t="s">
        <v>76</v>
      </c>
      <c r="R24" s="60"/>
      <c r="S24" s="60"/>
      <c r="T24" s="60"/>
      <c r="U24" s="60"/>
      <c r="V24" s="60"/>
      <c r="W24" s="60"/>
      <c r="X24" s="144"/>
      <c r="Y24" s="60"/>
      <c r="Z24" s="60"/>
      <c r="AA24" s="60"/>
      <c r="AB24" s="60"/>
      <c r="AC24" s="60"/>
      <c r="AD24" s="60"/>
      <c r="AE24" s="60"/>
      <c r="AF24" s="60"/>
      <c r="AG24" s="60"/>
      <c r="AH24" s="60"/>
      <c r="AI24" s="145"/>
      <c r="AJ24" s="60"/>
      <c r="AK24" s="60"/>
      <c r="AL24" s="60"/>
      <c r="AM24" s="145"/>
      <c r="AN24" s="60"/>
      <c r="AO24" s="60"/>
      <c r="AP24" s="39"/>
    </row>
    <row r="25" spans="2:42" x14ac:dyDescent="0.35">
      <c r="B25" s="29" t="s">
        <v>3</v>
      </c>
      <c r="C25" s="31"/>
      <c r="D25" s="113" t="s">
        <v>422</v>
      </c>
      <c r="E25" s="31"/>
      <c r="F25" s="113" t="s">
        <v>422</v>
      </c>
      <c r="G25" s="10"/>
      <c r="H25" s="113" t="s">
        <v>806</v>
      </c>
      <c r="J25" s="113" t="s">
        <v>422</v>
      </c>
      <c r="K25" s="9"/>
      <c r="L25" s="113" t="s">
        <v>422</v>
      </c>
      <c r="P25" s="31"/>
      <c r="Q25" s="15"/>
      <c r="R25" s="15"/>
      <c r="S25" s="15"/>
      <c r="T25" s="15"/>
      <c r="U25" s="15"/>
      <c r="V25" s="15"/>
      <c r="W25" s="15"/>
      <c r="X25" s="43"/>
      <c r="Y25" s="15"/>
      <c r="Z25" s="15"/>
      <c r="AA25" s="15"/>
      <c r="AB25" s="15"/>
      <c r="AC25" s="15"/>
      <c r="AD25" s="15"/>
      <c r="AE25" s="15"/>
      <c r="AF25" s="15"/>
      <c r="AG25" s="15"/>
      <c r="AH25" s="15"/>
      <c r="AI25" s="42"/>
      <c r="AJ25" s="15"/>
      <c r="AK25" s="15"/>
      <c r="AL25" s="15"/>
      <c r="AM25" s="42"/>
      <c r="AN25" s="15"/>
      <c r="AO25" s="15"/>
      <c r="AP25" s="32"/>
    </row>
    <row r="26" spans="2:42" x14ac:dyDescent="0.35">
      <c r="B26" s="29" t="s">
        <v>4</v>
      </c>
      <c r="C26" s="9" t="s">
        <v>57</v>
      </c>
      <c r="D26" s="49" t="s">
        <v>254</v>
      </c>
      <c r="E26" s="9" t="s">
        <v>47</v>
      </c>
      <c r="F26" s="49" t="s">
        <v>252</v>
      </c>
      <c r="H26" s="113" t="s">
        <v>805</v>
      </c>
      <c r="I26" s="9" t="s">
        <v>47</v>
      </c>
      <c r="J26" s="49" t="s">
        <v>253</v>
      </c>
      <c r="K26" s="9" t="s">
        <v>47</v>
      </c>
      <c r="L26" s="49" t="s">
        <v>253</v>
      </c>
      <c r="P26" s="31"/>
      <c r="Q26" s="15"/>
      <c r="R26" s="70" t="s">
        <v>31</v>
      </c>
      <c r="S26" s="70" t="s">
        <v>62</v>
      </c>
      <c r="T26" s="15"/>
      <c r="U26" s="50" t="s">
        <v>300</v>
      </c>
      <c r="V26" s="15"/>
      <c r="W26" s="256"/>
      <c r="X26" s="43"/>
      <c r="Y26" s="15"/>
      <c r="Z26" s="15"/>
      <c r="AA26" s="15"/>
      <c r="AB26" s="15"/>
      <c r="AC26" s="15"/>
      <c r="AD26" s="15"/>
      <c r="AE26" s="15"/>
      <c r="AF26" s="15"/>
      <c r="AG26" s="15"/>
      <c r="AH26" s="15"/>
      <c r="AI26" s="42"/>
      <c r="AJ26" s="15"/>
      <c r="AK26" s="15"/>
      <c r="AL26" s="15"/>
      <c r="AM26" s="42"/>
      <c r="AN26" s="15"/>
      <c r="AO26" s="15"/>
      <c r="AP26" s="32"/>
    </row>
    <row r="27" spans="2:42" x14ac:dyDescent="0.35">
      <c r="B27" s="29" t="s">
        <v>5</v>
      </c>
      <c r="C27" s="9" t="s">
        <v>57</v>
      </c>
      <c r="D27" s="49" t="s">
        <v>254</v>
      </c>
      <c r="E27" s="9" t="s">
        <v>47</v>
      </c>
      <c r="F27" s="49" t="s">
        <v>252</v>
      </c>
      <c r="G27" s="10" t="s">
        <v>57</v>
      </c>
      <c r="H27" s="49" t="s">
        <v>257</v>
      </c>
      <c r="I27" s="9" t="s">
        <v>47</v>
      </c>
      <c r="J27" s="49" t="s">
        <v>253</v>
      </c>
      <c r="K27" s="9" t="s">
        <v>57</v>
      </c>
      <c r="L27" s="49" t="s">
        <v>252</v>
      </c>
      <c r="P27" s="31"/>
      <c r="Q27" s="15"/>
      <c r="R27" s="70"/>
      <c r="S27" s="70"/>
      <c r="T27" s="15"/>
      <c r="U27" s="50"/>
      <c r="V27" s="15"/>
      <c r="W27" s="256"/>
      <c r="X27" s="43"/>
      <c r="Y27" s="15"/>
      <c r="Z27" s="15"/>
      <c r="AA27" s="15"/>
      <c r="AB27" s="15"/>
      <c r="AC27" s="15"/>
      <c r="AD27" s="15"/>
      <c r="AE27" s="15"/>
      <c r="AF27" s="15"/>
      <c r="AG27" s="15"/>
      <c r="AH27" s="15"/>
      <c r="AI27" s="42"/>
      <c r="AJ27" s="15"/>
      <c r="AK27" s="15"/>
      <c r="AL27" s="15"/>
      <c r="AM27" s="42"/>
      <c r="AN27" s="15"/>
      <c r="AO27" s="15"/>
      <c r="AP27" s="32"/>
    </row>
    <row r="28" spans="2:42" x14ac:dyDescent="0.35">
      <c r="B28" s="29" t="s">
        <v>6</v>
      </c>
      <c r="C28" s="9" t="s">
        <v>47</v>
      </c>
      <c r="D28" s="49" t="s">
        <v>253</v>
      </c>
      <c r="E28" s="9" t="s">
        <v>47</v>
      </c>
      <c r="F28" s="49" t="s">
        <v>256</v>
      </c>
      <c r="G28" s="10" t="s">
        <v>57</v>
      </c>
      <c r="H28" s="49" t="s">
        <v>257</v>
      </c>
      <c r="I28" s="9" t="s">
        <v>57</v>
      </c>
      <c r="J28" s="49" t="s">
        <v>741</v>
      </c>
      <c r="K28" s="9" t="s">
        <v>55</v>
      </c>
      <c r="L28" s="59" t="s">
        <v>255</v>
      </c>
      <c r="P28" s="31" t="s">
        <v>265</v>
      </c>
      <c r="Q28" s="74" t="s">
        <v>27</v>
      </c>
      <c r="R28" s="15" t="s">
        <v>256</v>
      </c>
      <c r="S28" s="72">
        <v>91</v>
      </c>
      <c r="T28" s="15"/>
      <c r="U28" s="43" t="s">
        <v>301</v>
      </c>
      <c r="V28" s="15"/>
      <c r="W28" s="74"/>
      <c r="X28" s="43"/>
      <c r="Y28" s="15"/>
      <c r="Z28" s="15"/>
      <c r="AA28" s="15"/>
      <c r="AB28" s="15"/>
      <c r="AC28" s="15"/>
      <c r="AD28" s="15"/>
      <c r="AE28" s="15"/>
      <c r="AF28" s="15"/>
      <c r="AG28" s="15"/>
      <c r="AH28" s="15"/>
      <c r="AI28" s="42"/>
      <c r="AJ28" s="15"/>
      <c r="AK28" s="15"/>
      <c r="AL28" s="15"/>
      <c r="AM28" s="42"/>
      <c r="AN28" s="15"/>
      <c r="AO28" s="15"/>
      <c r="AP28" s="32"/>
    </row>
    <row r="29" spans="2:42" x14ac:dyDescent="0.35">
      <c r="B29" s="29" t="s">
        <v>7</v>
      </c>
      <c r="C29" s="9" t="s">
        <v>47</v>
      </c>
      <c r="D29" s="49" t="s">
        <v>260</v>
      </c>
      <c r="E29" s="9" t="s">
        <v>47</v>
      </c>
      <c r="F29" s="49" t="s">
        <v>404</v>
      </c>
      <c r="G29" s="10" t="s">
        <v>57</v>
      </c>
      <c r="H29" s="49" t="s">
        <v>256</v>
      </c>
      <c r="I29" s="9" t="s">
        <v>57</v>
      </c>
      <c r="J29" s="49" t="s">
        <v>741</v>
      </c>
      <c r="K29" s="9"/>
      <c r="L29" s="59"/>
      <c r="P29" s="31" t="s">
        <v>266</v>
      </c>
      <c r="Q29" s="74" t="s">
        <v>27</v>
      </c>
      <c r="R29" s="15" t="s">
        <v>253</v>
      </c>
      <c r="S29" s="72">
        <v>78</v>
      </c>
      <c r="T29" s="15"/>
      <c r="U29" s="43" t="s">
        <v>302</v>
      </c>
      <c r="V29" s="15"/>
      <c r="W29" s="74"/>
      <c r="X29" s="43"/>
      <c r="Y29" s="15"/>
      <c r="Z29" s="15"/>
      <c r="AA29" s="15"/>
      <c r="AB29" s="15"/>
      <c r="AC29" s="15"/>
      <c r="AD29" s="15"/>
      <c r="AE29" s="15"/>
      <c r="AF29" s="15"/>
      <c r="AG29" s="15"/>
      <c r="AH29" s="15"/>
      <c r="AI29" s="42"/>
      <c r="AJ29" s="15"/>
      <c r="AK29" s="15"/>
      <c r="AL29" s="15"/>
      <c r="AM29" s="42"/>
      <c r="AN29" s="15"/>
      <c r="AO29" s="15"/>
      <c r="AP29" s="32"/>
    </row>
    <row r="30" spans="2:42" x14ac:dyDescent="0.35">
      <c r="B30" s="29" t="s">
        <v>8</v>
      </c>
      <c r="C30" s="9" t="s">
        <v>47</v>
      </c>
      <c r="D30" s="49" t="s">
        <v>675</v>
      </c>
      <c r="E30" s="9" t="s">
        <v>47</v>
      </c>
      <c r="F30" s="49" t="s">
        <v>404</v>
      </c>
      <c r="G30" s="10" t="s">
        <v>57</v>
      </c>
      <c r="H30" s="49" t="s">
        <v>256</v>
      </c>
      <c r="I30" s="9" t="s">
        <v>57</v>
      </c>
      <c r="J30" s="49" t="s">
        <v>254</v>
      </c>
      <c r="K30" s="31"/>
      <c r="L30" s="32"/>
      <c r="P30" s="31" t="s">
        <v>267</v>
      </c>
      <c r="Q30" s="74" t="s">
        <v>27</v>
      </c>
      <c r="R30" s="15" t="s">
        <v>252</v>
      </c>
      <c r="S30" s="72">
        <v>51</v>
      </c>
      <c r="T30" s="15"/>
      <c r="U30" s="43" t="s">
        <v>792</v>
      </c>
      <c r="V30" s="15"/>
      <c r="W30" s="74"/>
      <c r="X30" s="43"/>
      <c r="Y30" s="15"/>
      <c r="Z30" s="15"/>
      <c r="AA30" s="15"/>
      <c r="AB30" s="15"/>
      <c r="AC30" s="15"/>
      <c r="AD30" s="15"/>
      <c r="AE30" s="15"/>
      <c r="AF30" s="15"/>
      <c r="AG30" s="15"/>
      <c r="AH30" s="15"/>
      <c r="AI30" s="42"/>
      <c r="AJ30" s="15"/>
      <c r="AK30" s="15"/>
      <c r="AL30" s="15"/>
      <c r="AM30" s="42"/>
      <c r="AN30" s="15"/>
      <c r="AO30" s="15"/>
      <c r="AP30" s="32"/>
    </row>
    <row r="31" spans="2:42" x14ac:dyDescent="0.35">
      <c r="B31" s="29" t="s">
        <v>9</v>
      </c>
      <c r="C31" s="9" t="s">
        <v>55</v>
      </c>
      <c r="D31" s="59" t="s">
        <v>259</v>
      </c>
      <c r="E31" s="9" t="s">
        <v>55</v>
      </c>
      <c r="F31" s="59" t="s">
        <v>258</v>
      </c>
      <c r="G31" s="9" t="s">
        <v>55</v>
      </c>
      <c r="H31" s="59" t="s">
        <v>462</v>
      </c>
      <c r="I31" s="9" t="s">
        <v>57</v>
      </c>
      <c r="J31" s="49" t="s">
        <v>254</v>
      </c>
      <c r="K31" s="9"/>
      <c r="L31" s="59"/>
      <c r="P31" s="31" t="s">
        <v>268</v>
      </c>
      <c r="Q31" s="74" t="s">
        <v>27</v>
      </c>
      <c r="R31" s="15" t="s">
        <v>254</v>
      </c>
      <c r="S31" s="137">
        <v>104</v>
      </c>
      <c r="T31" s="15"/>
      <c r="U31" s="43" t="s">
        <v>303</v>
      </c>
      <c r="V31" s="15"/>
      <c r="W31" s="74"/>
      <c r="X31" s="43"/>
      <c r="Y31" s="15"/>
      <c r="Z31" s="15"/>
      <c r="AA31" s="15"/>
      <c r="AB31" s="15"/>
      <c r="AC31" s="15"/>
      <c r="AD31" s="15"/>
      <c r="AE31" s="15"/>
      <c r="AF31" s="15"/>
      <c r="AG31" s="15"/>
      <c r="AH31" s="15"/>
      <c r="AI31" s="42"/>
      <c r="AJ31" s="15"/>
      <c r="AK31" s="15"/>
      <c r="AL31" s="15"/>
      <c r="AM31" s="42"/>
      <c r="AN31" s="15"/>
      <c r="AO31" s="15"/>
      <c r="AP31" s="32"/>
    </row>
    <row r="32" spans="2:42" x14ac:dyDescent="0.35">
      <c r="B32" s="29" t="s">
        <v>10</v>
      </c>
      <c r="C32" s="9" t="s">
        <v>55</v>
      </c>
      <c r="D32" s="59" t="s">
        <v>743</v>
      </c>
      <c r="E32" s="9" t="s">
        <v>55</v>
      </c>
      <c r="F32" s="59" t="s">
        <v>250</v>
      </c>
      <c r="G32" s="9" t="s">
        <v>55</v>
      </c>
      <c r="H32" s="59" t="s">
        <v>456</v>
      </c>
      <c r="I32" s="9" t="s">
        <v>55</v>
      </c>
      <c r="J32" s="59" t="s">
        <v>457</v>
      </c>
      <c r="K32" s="9"/>
      <c r="L32" s="113" t="s">
        <v>676</v>
      </c>
      <c r="P32" s="31" t="s">
        <v>269</v>
      </c>
      <c r="Q32" s="74" t="s">
        <v>27</v>
      </c>
      <c r="R32" s="15" t="s">
        <v>304</v>
      </c>
      <c r="S32" s="137">
        <v>26</v>
      </c>
      <c r="T32" s="15"/>
      <c r="U32" s="43" t="s">
        <v>305</v>
      </c>
      <c r="V32" s="15"/>
      <c r="W32" s="74"/>
      <c r="X32" s="43"/>
      <c r="Y32" s="15"/>
      <c r="Z32" s="15"/>
      <c r="AA32" s="15"/>
      <c r="AB32" s="15"/>
      <c r="AC32" s="15"/>
      <c r="AD32" s="15"/>
      <c r="AE32" s="15"/>
      <c r="AF32" s="15"/>
      <c r="AG32" s="15"/>
      <c r="AH32" s="15"/>
      <c r="AI32" s="42"/>
      <c r="AJ32" s="15"/>
      <c r="AK32" s="15"/>
      <c r="AL32" s="15"/>
      <c r="AM32" s="42"/>
      <c r="AN32" s="15"/>
      <c r="AO32" s="15"/>
      <c r="AP32" s="32"/>
    </row>
    <row r="33" spans="2:42" x14ac:dyDescent="0.35">
      <c r="B33" s="29" t="s">
        <v>11</v>
      </c>
      <c r="C33" s="124"/>
      <c r="D33" s="114"/>
      <c r="E33" s="33"/>
      <c r="F33" s="114"/>
      <c r="G33" s="46"/>
      <c r="H33" s="114"/>
      <c r="I33" s="126"/>
      <c r="J33" s="114"/>
      <c r="K33" s="124"/>
      <c r="L33" s="114" t="s">
        <v>710</v>
      </c>
      <c r="P33" s="31" t="s">
        <v>270</v>
      </c>
      <c r="Q33" s="74" t="s">
        <v>27</v>
      </c>
      <c r="R33" s="15" t="s">
        <v>257</v>
      </c>
      <c r="S33" s="137">
        <v>39</v>
      </c>
      <c r="T33" s="15"/>
      <c r="U33" s="43" t="s">
        <v>306</v>
      </c>
      <c r="V33" s="15"/>
      <c r="W33" s="74"/>
      <c r="X33" s="43"/>
      <c r="Y33" s="15"/>
      <c r="Z33" s="15"/>
      <c r="AA33" s="15"/>
      <c r="AB33" s="15"/>
      <c r="AC33" s="15"/>
      <c r="AD33" s="15"/>
      <c r="AE33" s="15"/>
      <c r="AF33" s="15"/>
      <c r="AG33" s="15"/>
      <c r="AH33" s="15"/>
      <c r="AI33" s="42"/>
      <c r="AJ33" s="15"/>
      <c r="AK33" s="15"/>
      <c r="AL33" s="15"/>
      <c r="AM33" s="42"/>
      <c r="AN33" s="15"/>
      <c r="AO33" s="15"/>
      <c r="AP33" s="32"/>
    </row>
    <row r="34" spans="2:42" x14ac:dyDescent="0.35">
      <c r="P34" s="31"/>
      <c r="Q34" s="74"/>
      <c r="R34" s="72"/>
      <c r="S34" s="72"/>
      <c r="T34" s="15"/>
      <c r="U34" s="89"/>
      <c r="V34" s="15"/>
      <c r="W34" s="74"/>
      <c r="X34" s="43"/>
      <c r="Y34" s="15"/>
      <c r="Z34" s="15"/>
      <c r="AA34" s="15"/>
      <c r="AB34" s="15"/>
      <c r="AC34" s="15"/>
      <c r="AD34" s="15"/>
      <c r="AE34" s="15"/>
      <c r="AF34" s="15"/>
      <c r="AG34" s="15"/>
      <c r="AH34" s="15"/>
      <c r="AI34" s="42"/>
      <c r="AJ34" s="15"/>
      <c r="AK34" s="15"/>
      <c r="AL34" s="15"/>
      <c r="AM34" s="42"/>
      <c r="AN34" s="15"/>
      <c r="AO34" s="15"/>
      <c r="AP34" s="32"/>
    </row>
    <row r="35" spans="2:42" x14ac:dyDescent="0.35">
      <c r="B35" s="134" t="s">
        <v>263</v>
      </c>
      <c r="C35" s="304" t="s">
        <v>114</v>
      </c>
      <c r="D35" s="305"/>
      <c r="E35" s="304" t="s">
        <v>115</v>
      </c>
      <c r="F35" s="305"/>
      <c r="G35" s="304" t="s">
        <v>116</v>
      </c>
      <c r="H35" s="305"/>
      <c r="I35" s="304" t="s">
        <v>117</v>
      </c>
      <c r="J35" s="305"/>
      <c r="K35" s="306" t="s">
        <v>118</v>
      </c>
      <c r="L35" s="305"/>
      <c r="P35" s="31"/>
      <c r="Q35" s="42"/>
      <c r="R35" s="72"/>
      <c r="S35" s="72"/>
      <c r="T35" s="15"/>
      <c r="U35" s="43"/>
      <c r="V35" s="15"/>
      <c r="W35" s="42"/>
      <c r="X35" s="43"/>
      <c r="Y35" s="15"/>
      <c r="Z35" s="15"/>
      <c r="AA35" s="15"/>
      <c r="AB35" s="15"/>
      <c r="AC35" s="15"/>
      <c r="AD35" s="15"/>
      <c r="AE35" s="15"/>
      <c r="AF35" s="15"/>
      <c r="AG35" s="15"/>
      <c r="AH35" s="15"/>
      <c r="AI35" s="42"/>
      <c r="AJ35" s="15"/>
      <c r="AK35" s="15"/>
      <c r="AL35" s="15"/>
      <c r="AM35" s="42"/>
      <c r="AN35" s="15"/>
      <c r="AO35" s="15"/>
      <c r="AP35" s="32"/>
    </row>
    <row r="36" spans="2:42" x14ac:dyDescent="0.35">
      <c r="B36" s="29" t="s">
        <v>13</v>
      </c>
      <c r="C36" s="121"/>
      <c r="D36" s="63" t="s">
        <v>469</v>
      </c>
      <c r="E36" s="121"/>
      <c r="F36" s="63" t="s">
        <v>413</v>
      </c>
      <c r="G36" s="121"/>
      <c r="H36" s="135" t="s">
        <v>422</v>
      </c>
      <c r="I36" s="123"/>
      <c r="J36" s="63" t="s">
        <v>441</v>
      </c>
      <c r="K36" s="121"/>
      <c r="L36" s="63" t="s">
        <v>246</v>
      </c>
      <c r="P36" s="31"/>
      <c r="Q36" s="15"/>
      <c r="R36" s="15"/>
      <c r="S36" s="15"/>
      <c r="T36" s="15"/>
      <c r="U36" s="43"/>
      <c r="V36" s="15"/>
      <c r="W36" s="15"/>
      <c r="X36" s="43"/>
      <c r="Y36" s="15"/>
      <c r="Z36" s="15"/>
      <c r="AA36" s="15"/>
      <c r="AB36" s="15"/>
      <c r="AC36" s="15"/>
      <c r="AD36" s="15"/>
      <c r="AE36" s="15"/>
      <c r="AF36" s="15"/>
      <c r="AG36" s="15"/>
      <c r="AH36" s="15"/>
      <c r="AI36" s="42"/>
      <c r="AJ36" s="15"/>
      <c r="AK36" s="15"/>
      <c r="AL36" s="15"/>
      <c r="AM36" s="42"/>
      <c r="AN36" s="15"/>
      <c r="AO36" s="15"/>
      <c r="AP36" s="32"/>
    </row>
    <row r="37" spans="2:42" x14ac:dyDescent="0.35">
      <c r="B37" s="29" t="s">
        <v>0</v>
      </c>
      <c r="C37" s="9"/>
      <c r="D37" s="57" t="s">
        <v>470</v>
      </c>
      <c r="E37" s="9" t="s">
        <v>57</v>
      </c>
      <c r="F37" s="57" t="s">
        <v>414</v>
      </c>
      <c r="G37" s="9"/>
      <c r="H37" s="113" t="s">
        <v>422</v>
      </c>
      <c r="I37" s="10" t="s">
        <v>77</v>
      </c>
      <c r="J37" s="57" t="s">
        <v>839</v>
      </c>
      <c r="K37" s="9"/>
      <c r="L37" s="113" t="s">
        <v>422</v>
      </c>
      <c r="P37" s="31"/>
      <c r="Q37" s="15"/>
      <c r="R37" s="15"/>
      <c r="S37" s="15"/>
      <c r="T37" s="15"/>
      <c r="U37" s="43"/>
      <c r="V37" s="15"/>
      <c r="W37" s="15"/>
      <c r="X37" s="43"/>
      <c r="Y37" s="15"/>
      <c r="Z37" s="15"/>
      <c r="AA37" s="15"/>
      <c r="AB37" s="15"/>
      <c r="AC37" s="15"/>
      <c r="AD37" s="15"/>
      <c r="AE37" s="15"/>
      <c r="AF37" s="15"/>
      <c r="AG37" s="15"/>
      <c r="AH37" s="15"/>
      <c r="AI37" s="42"/>
      <c r="AJ37" s="15"/>
      <c r="AK37" s="15"/>
      <c r="AL37" s="15"/>
      <c r="AM37" s="42"/>
      <c r="AN37" s="15"/>
      <c r="AO37" s="15"/>
      <c r="AP37" s="32"/>
    </row>
    <row r="38" spans="2:42" x14ac:dyDescent="0.35">
      <c r="B38" s="29" t="s">
        <v>1</v>
      </c>
      <c r="C38" s="9"/>
      <c r="D38" s="57" t="s">
        <v>471</v>
      </c>
      <c r="E38" s="9" t="s">
        <v>57</v>
      </c>
      <c r="F38" s="57" t="s">
        <v>414</v>
      </c>
      <c r="G38" s="9"/>
      <c r="H38" s="113" t="s">
        <v>803</v>
      </c>
      <c r="I38" s="10" t="s">
        <v>77</v>
      </c>
      <c r="J38" s="57" t="s">
        <v>840</v>
      </c>
      <c r="K38" s="9"/>
      <c r="L38" s="113" t="s">
        <v>422</v>
      </c>
      <c r="P38" s="31"/>
      <c r="Q38" s="15" t="s">
        <v>30</v>
      </c>
      <c r="R38" s="76" t="s">
        <v>358</v>
      </c>
      <c r="S38" s="76">
        <v>13</v>
      </c>
      <c r="T38" s="15"/>
      <c r="U38" s="106" t="s">
        <v>307</v>
      </c>
      <c r="V38" s="15"/>
      <c r="W38" s="78"/>
      <c r="X38" s="43"/>
      <c r="Y38" s="15"/>
      <c r="Z38" s="15"/>
      <c r="AA38" s="15"/>
      <c r="AB38" s="15"/>
      <c r="AC38" s="15"/>
      <c r="AD38" s="15"/>
      <c r="AE38" s="15"/>
      <c r="AF38" s="15"/>
      <c r="AG38" s="15"/>
      <c r="AH38" s="15"/>
      <c r="AI38" s="42"/>
      <c r="AJ38" s="15"/>
      <c r="AK38" s="15"/>
      <c r="AL38" s="15"/>
      <c r="AM38" s="42"/>
      <c r="AN38" s="15"/>
      <c r="AO38" s="15"/>
      <c r="AP38" s="32"/>
    </row>
    <row r="39" spans="2:42" x14ac:dyDescent="0.35">
      <c r="B39" s="29" t="s">
        <v>2</v>
      </c>
      <c r="C39" s="9"/>
      <c r="D39" s="57" t="s">
        <v>472</v>
      </c>
      <c r="E39" s="31"/>
      <c r="F39" s="113" t="s">
        <v>422</v>
      </c>
      <c r="G39" s="9"/>
      <c r="H39" s="113" t="s">
        <v>803</v>
      </c>
      <c r="J39" s="113" t="s">
        <v>422</v>
      </c>
      <c r="L39" s="113" t="s">
        <v>422</v>
      </c>
      <c r="P39" s="31"/>
      <c r="Q39" s="15" t="s">
        <v>30</v>
      </c>
      <c r="R39" s="76" t="s">
        <v>308</v>
      </c>
      <c r="S39" s="76">
        <v>13</v>
      </c>
      <c r="T39" s="15"/>
      <c r="U39" s="106" t="s">
        <v>309</v>
      </c>
      <c r="V39" s="15"/>
      <c r="W39" s="78"/>
      <c r="X39" s="43"/>
      <c r="Y39" s="15"/>
      <c r="Z39" s="15"/>
      <c r="AA39" s="15"/>
      <c r="AB39" s="15"/>
      <c r="AC39" s="15"/>
      <c r="AD39" s="15"/>
      <c r="AE39" s="15"/>
      <c r="AF39" s="15"/>
      <c r="AG39" s="15"/>
      <c r="AH39" s="15"/>
      <c r="AI39" s="42"/>
      <c r="AJ39" s="15"/>
      <c r="AK39" s="15"/>
      <c r="AL39" s="15"/>
      <c r="AM39" s="42"/>
      <c r="AN39" s="15"/>
      <c r="AO39" s="15"/>
      <c r="AP39" s="32"/>
    </row>
    <row r="40" spans="2:42" x14ac:dyDescent="0.35">
      <c r="B40" s="29" t="s">
        <v>3</v>
      </c>
      <c r="C40" s="31"/>
      <c r="D40" s="113" t="s">
        <v>422</v>
      </c>
      <c r="E40" s="31"/>
      <c r="F40" s="113" t="s">
        <v>422</v>
      </c>
      <c r="G40" s="9"/>
      <c r="H40" s="113" t="s">
        <v>811</v>
      </c>
      <c r="J40" s="113" t="s">
        <v>422</v>
      </c>
      <c r="L40" s="113" t="s">
        <v>422</v>
      </c>
      <c r="P40" s="31"/>
      <c r="Q40" s="15" t="s">
        <v>30</v>
      </c>
      <c r="R40" s="76" t="s">
        <v>310</v>
      </c>
      <c r="S40" s="76">
        <v>13</v>
      </c>
      <c r="T40" s="15"/>
      <c r="U40" s="76" t="s">
        <v>311</v>
      </c>
      <c r="V40" s="15"/>
      <c r="W40" s="78"/>
      <c r="X40" s="43"/>
      <c r="Y40" s="15"/>
      <c r="Z40" s="15"/>
      <c r="AA40" s="15"/>
      <c r="AB40" s="15"/>
      <c r="AC40" s="15"/>
      <c r="AD40" s="15"/>
      <c r="AE40" s="15"/>
      <c r="AF40" s="15"/>
      <c r="AG40" s="15"/>
      <c r="AH40" s="15"/>
      <c r="AI40" s="42"/>
      <c r="AJ40" s="15"/>
      <c r="AK40" s="15"/>
      <c r="AL40" s="15"/>
      <c r="AM40" s="42"/>
      <c r="AN40" s="15"/>
      <c r="AO40" s="15"/>
      <c r="AP40" s="32"/>
    </row>
    <row r="41" spans="2:42" x14ac:dyDescent="0.35">
      <c r="B41" s="29" t="s">
        <v>4</v>
      </c>
      <c r="C41" s="9" t="s">
        <v>57</v>
      </c>
      <c r="D41" s="49" t="s">
        <v>254</v>
      </c>
      <c r="E41" s="9" t="s">
        <v>73</v>
      </c>
      <c r="F41" s="49" t="s">
        <v>252</v>
      </c>
      <c r="G41" s="31"/>
      <c r="H41" s="113" t="s">
        <v>796</v>
      </c>
      <c r="I41" s="9" t="s">
        <v>47</v>
      </c>
      <c r="J41" s="49" t="s">
        <v>253</v>
      </c>
      <c r="K41" s="9" t="s">
        <v>47</v>
      </c>
      <c r="L41" s="49" t="s">
        <v>253</v>
      </c>
      <c r="P41" s="31"/>
      <c r="Q41" s="15" t="s">
        <v>30</v>
      </c>
      <c r="R41" s="76" t="s">
        <v>312</v>
      </c>
      <c r="S41" s="76">
        <v>13</v>
      </c>
      <c r="T41" s="15"/>
      <c r="U41" s="76" t="s">
        <v>313</v>
      </c>
      <c r="V41" s="15"/>
      <c r="W41" s="15"/>
      <c r="X41" s="43"/>
      <c r="Y41" s="15"/>
      <c r="Z41" s="15"/>
      <c r="AA41" s="15"/>
      <c r="AB41" s="15"/>
      <c r="AC41" s="15"/>
      <c r="AD41" s="15"/>
      <c r="AE41" s="15"/>
      <c r="AF41" s="15"/>
      <c r="AG41" s="15"/>
      <c r="AH41" s="15"/>
      <c r="AI41" s="15"/>
      <c r="AJ41" s="15"/>
      <c r="AK41" s="15"/>
      <c r="AL41" s="15"/>
      <c r="AM41" s="15"/>
      <c r="AN41" s="15"/>
      <c r="AO41" s="15"/>
      <c r="AP41" s="32"/>
    </row>
    <row r="42" spans="2:42" x14ac:dyDescent="0.35">
      <c r="B42" s="29" t="s">
        <v>5</v>
      </c>
      <c r="C42" s="9" t="s">
        <v>57</v>
      </c>
      <c r="D42" s="49" t="s">
        <v>254</v>
      </c>
      <c r="E42" s="9" t="s">
        <v>73</v>
      </c>
      <c r="F42" s="49" t="s">
        <v>252</v>
      </c>
      <c r="G42" s="9" t="s">
        <v>57</v>
      </c>
      <c r="H42" s="49" t="s">
        <v>257</v>
      </c>
      <c r="I42" s="9" t="s">
        <v>47</v>
      </c>
      <c r="J42" s="49" t="s">
        <v>253</v>
      </c>
      <c r="K42" s="9" t="s">
        <v>57</v>
      </c>
      <c r="L42" s="49" t="s">
        <v>252</v>
      </c>
      <c r="P42" s="31"/>
      <c r="Q42" s="15" t="s">
        <v>30</v>
      </c>
      <c r="R42" s="76" t="s">
        <v>314</v>
      </c>
      <c r="S42" s="76">
        <v>13</v>
      </c>
      <c r="T42" s="15"/>
      <c r="U42" s="76"/>
      <c r="V42" s="15"/>
      <c r="W42" s="15"/>
      <c r="X42" s="43"/>
      <c r="Y42" s="15"/>
      <c r="Z42" s="15"/>
      <c r="AA42" s="15"/>
      <c r="AB42" s="15"/>
      <c r="AC42" s="15"/>
      <c r="AD42" s="15"/>
      <c r="AE42" s="15"/>
      <c r="AF42" s="15"/>
      <c r="AG42" s="15"/>
      <c r="AH42" s="15"/>
      <c r="AI42" s="15"/>
      <c r="AJ42" s="15"/>
      <c r="AK42" s="15"/>
      <c r="AL42" s="15"/>
      <c r="AM42" s="15"/>
      <c r="AN42" s="15"/>
      <c r="AO42" s="15"/>
      <c r="AP42" s="32"/>
    </row>
    <row r="43" spans="2:42" x14ac:dyDescent="0.35">
      <c r="B43" s="29" t="s">
        <v>6</v>
      </c>
      <c r="C43" s="9" t="s">
        <v>47</v>
      </c>
      <c r="D43" s="49" t="s">
        <v>253</v>
      </c>
      <c r="E43" s="9" t="s">
        <v>47</v>
      </c>
      <c r="F43" s="49" t="s">
        <v>256</v>
      </c>
      <c r="G43" s="9" t="s">
        <v>57</v>
      </c>
      <c r="H43" s="49" t="s">
        <v>257</v>
      </c>
      <c r="I43" s="9" t="s">
        <v>57</v>
      </c>
      <c r="J43" s="49" t="s">
        <v>741</v>
      </c>
      <c r="K43" s="9" t="s">
        <v>55</v>
      </c>
      <c r="L43" s="59" t="s">
        <v>255</v>
      </c>
      <c r="P43" s="31"/>
      <c r="Q43" s="15" t="s">
        <v>30</v>
      </c>
      <c r="R43" s="90" t="s">
        <v>453</v>
      </c>
      <c r="S43" s="76">
        <v>13</v>
      </c>
      <c r="T43" s="15"/>
      <c r="U43" s="181" t="s">
        <v>475</v>
      </c>
      <c r="V43" s="15"/>
      <c r="W43" s="15"/>
      <c r="X43" s="43"/>
      <c r="Y43" s="15"/>
      <c r="Z43" s="15"/>
      <c r="AA43" s="15"/>
      <c r="AB43" s="15"/>
      <c r="AC43" s="15"/>
      <c r="AD43" s="15"/>
      <c r="AE43" s="15"/>
      <c r="AF43" s="15"/>
      <c r="AG43" s="15"/>
      <c r="AH43" s="15"/>
      <c r="AI43" s="15"/>
      <c r="AJ43" s="15"/>
      <c r="AK43" s="15"/>
      <c r="AL43" s="15"/>
      <c r="AM43" s="15"/>
      <c r="AN43" s="15"/>
      <c r="AO43" s="15"/>
      <c r="AP43" s="32"/>
    </row>
    <row r="44" spans="2:42" x14ac:dyDescent="0.35">
      <c r="B44" s="29" t="s">
        <v>7</v>
      </c>
      <c r="C44" s="9" t="s">
        <v>47</v>
      </c>
      <c r="D44" s="49" t="s">
        <v>260</v>
      </c>
      <c r="E44" s="9" t="s">
        <v>47</v>
      </c>
      <c r="F44" s="49" t="s">
        <v>404</v>
      </c>
      <c r="G44" s="9" t="s">
        <v>57</v>
      </c>
      <c r="H44" s="49" t="s">
        <v>256</v>
      </c>
      <c r="I44" s="9" t="s">
        <v>57</v>
      </c>
      <c r="J44" s="49" t="s">
        <v>741</v>
      </c>
      <c r="K44" s="9"/>
      <c r="L44" s="59"/>
      <c r="P44" s="31"/>
      <c r="Q44" s="15" t="s">
        <v>30</v>
      </c>
      <c r="R44" s="76" t="s">
        <v>454</v>
      </c>
      <c r="S44" s="76">
        <v>13</v>
      </c>
      <c r="T44" s="77"/>
      <c r="U44" s="90" t="s">
        <v>455</v>
      </c>
      <c r="V44" s="15"/>
      <c r="W44" s="15"/>
      <c r="X44" s="107"/>
      <c r="Y44" s="15"/>
      <c r="Z44" s="15"/>
      <c r="AA44" s="15"/>
      <c r="AB44" s="15"/>
      <c r="AC44" s="15"/>
      <c r="AD44" s="15"/>
      <c r="AE44" s="15"/>
      <c r="AF44" s="15"/>
      <c r="AG44" s="15"/>
      <c r="AH44" s="15"/>
      <c r="AI44" s="15"/>
      <c r="AJ44" s="15"/>
      <c r="AK44" s="15"/>
      <c r="AL44" s="15"/>
      <c r="AM44" s="15"/>
      <c r="AN44" s="15"/>
      <c r="AO44" s="15"/>
      <c r="AP44" s="32"/>
    </row>
    <row r="45" spans="2:42" x14ac:dyDescent="0.35">
      <c r="B45" s="29" t="s">
        <v>8</v>
      </c>
      <c r="C45" s="9" t="s">
        <v>47</v>
      </c>
      <c r="D45" s="49" t="s">
        <v>675</v>
      </c>
      <c r="E45" s="9" t="s">
        <v>47</v>
      </c>
      <c r="F45" s="49" t="s">
        <v>404</v>
      </c>
      <c r="G45" s="9" t="s">
        <v>57</v>
      </c>
      <c r="H45" s="49" t="s">
        <v>256</v>
      </c>
      <c r="I45" s="9" t="s">
        <v>57</v>
      </c>
      <c r="J45" s="49" t="s">
        <v>254</v>
      </c>
      <c r="K45" s="31"/>
      <c r="L45" s="32"/>
      <c r="P45" s="33"/>
      <c r="Q45" s="86"/>
      <c r="R45" s="87"/>
      <c r="S45" s="66"/>
      <c r="T45" s="66"/>
      <c r="U45" s="66"/>
      <c r="V45" s="66"/>
      <c r="W45" s="66"/>
      <c r="X45" s="87"/>
      <c r="Y45" s="66"/>
      <c r="Z45" s="66"/>
      <c r="AA45" s="66"/>
      <c r="AB45" s="66"/>
      <c r="AC45" s="66"/>
      <c r="AD45" s="66"/>
      <c r="AE45" s="66"/>
      <c r="AF45" s="66"/>
      <c r="AG45" s="66"/>
      <c r="AH45" s="66"/>
      <c r="AI45" s="66"/>
      <c r="AJ45" s="66"/>
      <c r="AK45" s="66"/>
      <c r="AL45" s="66"/>
      <c r="AM45" s="66"/>
      <c r="AN45" s="66"/>
      <c r="AO45" s="66"/>
      <c r="AP45" s="34"/>
    </row>
    <row r="46" spans="2:42" x14ac:dyDescent="0.35">
      <c r="B46" s="29" t="s">
        <v>9</v>
      </c>
      <c r="C46" s="9" t="s">
        <v>55</v>
      </c>
      <c r="D46" s="59" t="s">
        <v>259</v>
      </c>
      <c r="E46" s="9" t="s">
        <v>55</v>
      </c>
      <c r="F46" s="59" t="s">
        <v>258</v>
      </c>
      <c r="G46" s="9" t="s">
        <v>55</v>
      </c>
      <c r="H46" s="59" t="s">
        <v>462</v>
      </c>
      <c r="I46" s="9" t="s">
        <v>57</v>
      </c>
      <c r="J46" s="49" t="s">
        <v>254</v>
      </c>
      <c r="K46" s="9"/>
      <c r="L46" s="59"/>
      <c r="P46" s="15"/>
      <c r="Q46" s="78"/>
      <c r="R46" s="76"/>
      <c r="S46" s="15"/>
      <c r="T46" s="15"/>
      <c r="U46" s="15"/>
      <c r="V46" s="15"/>
      <c r="W46" s="15"/>
      <c r="X46" s="76"/>
      <c r="Y46" s="15"/>
      <c r="Z46" s="15"/>
      <c r="AA46" s="15"/>
      <c r="AB46" s="15"/>
      <c r="AC46" s="15"/>
      <c r="AD46" s="15"/>
      <c r="AE46" s="15"/>
      <c r="AI46"/>
      <c r="AM46"/>
    </row>
    <row r="47" spans="2:42" x14ac:dyDescent="0.35">
      <c r="B47" s="29" t="s">
        <v>10</v>
      </c>
      <c r="C47" s="9" t="s">
        <v>55</v>
      </c>
      <c r="D47" s="59" t="s">
        <v>743</v>
      </c>
      <c r="E47" s="9" t="s">
        <v>55</v>
      </c>
      <c r="F47" s="59" t="s">
        <v>250</v>
      </c>
      <c r="G47" s="9" t="s">
        <v>55</v>
      </c>
      <c r="H47" s="59" t="s">
        <v>456</v>
      </c>
      <c r="I47" s="9" t="s">
        <v>55</v>
      </c>
      <c r="J47" s="59" t="s">
        <v>457</v>
      </c>
      <c r="K47" s="9"/>
      <c r="L47" s="113" t="s">
        <v>676</v>
      </c>
      <c r="X47"/>
      <c r="AI47"/>
      <c r="AM47"/>
      <c r="AN47" s="37"/>
    </row>
    <row r="48" spans="2:42" x14ac:dyDescent="0.35">
      <c r="B48" s="29" t="s">
        <v>11</v>
      </c>
      <c r="C48" s="124"/>
      <c r="D48" s="114"/>
      <c r="E48" s="124"/>
      <c r="F48" s="114"/>
      <c r="G48" s="46"/>
      <c r="H48" s="114"/>
      <c r="I48" s="126"/>
      <c r="J48" s="114"/>
      <c r="K48" s="124"/>
      <c r="L48" s="114" t="s">
        <v>710</v>
      </c>
      <c r="X48"/>
    </row>
    <row r="49" spans="2:43" x14ac:dyDescent="0.35">
      <c r="O49" s="38"/>
      <c r="P49" s="60"/>
      <c r="Q49" s="60"/>
      <c r="R49" s="60"/>
      <c r="S49" s="60"/>
      <c r="T49" s="60"/>
      <c r="U49" s="60"/>
      <c r="V49" s="60"/>
      <c r="W49" s="60"/>
      <c r="X49" s="144"/>
      <c r="Y49" s="60"/>
      <c r="Z49" s="60"/>
      <c r="AA49" s="60"/>
      <c r="AB49" s="60"/>
      <c r="AC49" s="60"/>
      <c r="AD49" s="60"/>
      <c r="AE49" s="60"/>
      <c r="AF49" s="60"/>
      <c r="AG49" s="60"/>
      <c r="AH49" s="60"/>
      <c r="AI49" s="145"/>
      <c r="AJ49" s="60"/>
      <c r="AK49" s="60"/>
      <c r="AL49" s="60"/>
      <c r="AM49" s="145"/>
      <c r="AN49" s="60"/>
      <c r="AO49" s="60"/>
      <c r="AP49" s="39"/>
    </row>
    <row r="50" spans="2:43" x14ac:dyDescent="0.35">
      <c r="B50" s="134" t="s">
        <v>271</v>
      </c>
      <c r="C50" s="304" t="s">
        <v>119</v>
      </c>
      <c r="D50" s="305"/>
      <c r="E50" s="304" t="s">
        <v>120</v>
      </c>
      <c r="F50" s="305"/>
      <c r="G50" s="304" t="s">
        <v>121</v>
      </c>
      <c r="H50" s="305"/>
      <c r="I50" s="304" t="s">
        <v>122</v>
      </c>
      <c r="J50" s="305"/>
      <c r="K50" s="306" t="s">
        <v>123</v>
      </c>
      <c r="L50" s="305"/>
      <c r="O50" s="31"/>
      <c r="P50" s="70" t="s">
        <v>256</v>
      </c>
      <c r="Q50" s="15"/>
      <c r="R50" s="148" t="s">
        <v>331</v>
      </c>
      <c r="S50" s="70">
        <v>91</v>
      </c>
      <c r="T50" s="70" t="s">
        <v>62</v>
      </c>
      <c r="U50" s="15"/>
      <c r="V50" s="15"/>
      <c r="W50" s="15"/>
      <c r="X50" s="43"/>
      <c r="Y50" s="15"/>
      <c r="Z50" s="15"/>
      <c r="AA50" s="15"/>
      <c r="AB50" s="15"/>
      <c r="AC50" s="15"/>
      <c r="AD50" s="15"/>
      <c r="AE50" s="15"/>
      <c r="AF50" s="15"/>
      <c r="AG50" s="15"/>
      <c r="AH50" s="15"/>
      <c r="AI50" s="42"/>
      <c r="AJ50" s="15"/>
      <c r="AK50" s="15"/>
      <c r="AL50" s="15"/>
      <c r="AM50" s="42"/>
      <c r="AN50" s="15"/>
      <c r="AO50" s="15"/>
      <c r="AP50" s="32"/>
    </row>
    <row r="51" spans="2:43" x14ac:dyDescent="0.35">
      <c r="B51" s="29" t="s">
        <v>13</v>
      </c>
      <c r="C51" s="121"/>
      <c r="D51" s="63" t="s">
        <v>430</v>
      </c>
      <c r="E51" s="121"/>
      <c r="F51" s="63" t="s">
        <v>415</v>
      </c>
      <c r="G51" s="121"/>
      <c r="H51" s="135" t="s">
        <v>431</v>
      </c>
      <c r="I51" s="123"/>
      <c r="J51" s="63" t="s">
        <v>442</v>
      </c>
      <c r="K51" s="121"/>
      <c r="L51" s="63" t="s">
        <v>448</v>
      </c>
      <c r="O51" s="31"/>
      <c r="P51" s="15"/>
      <c r="Q51" s="15"/>
      <c r="R51" s="15"/>
      <c r="S51" s="15"/>
      <c r="T51" s="15"/>
      <c r="U51" s="15"/>
      <c r="V51" s="15"/>
      <c r="W51" s="15"/>
      <c r="X51" s="149" t="s">
        <v>325</v>
      </c>
      <c r="Y51" s="150"/>
      <c r="Z51" s="150"/>
      <c r="AA51" s="150"/>
      <c r="AB51" s="150"/>
      <c r="AC51" s="151"/>
      <c r="AD51" s="15"/>
      <c r="AE51" s="15"/>
      <c r="AF51" s="15"/>
      <c r="AG51" s="149" t="s">
        <v>332</v>
      </c>
      <c r="AH51" s="160"/>
      <c r="AI51" s="161"/>
      <c r="AJ51" s="150"/>
      <c r="AK51" s="150"/>
      <c r="AL51" s="150"/>
      <c r="AM51" s="162"/>
      <c r="AN51" s="150"/>
      <c r="AO51" s="151"/>
      <c r="AP51" s="32"/>
    </row>
    <row r="52" spans="2:43" x14ac:dyDescent="0.35">
      <c r="B52" s="29" t="s">
        <v>0</v>
      </c>
      <c r="C52" s="9"/>
      <c r="D52" s="57" t="s">
        <v>436</v>
      </c>
      <c r="E52" s="9" t="s">
        <v>57</v>
      </c>
      <c r="F52" s="57" t="s">
        <v>416</v>
      </c>
      <c r="G52" s="9"/>
      <c r="H52" s="113" t="s">
        <v>431</v>
      </c>
      <c r="I52" s="10" t="s">
        <v>77</v>
      </c>
      <c r="J52" s="57" t="s">
        <v>837</v>
      </c>
      <c r="K52" s="9"/>
      <c r="L52" s="57" t="s">
        <v>431</v>
      </c>
      <c r="O52" s="31"/>
      <c r="P52" s="15" t="s">
        <v>323</v>
      </c>
      <c r="Q52" s="15"/>
      <c r="R52" s="15" t="s">
        <v>341</v>
      </c>
      <c r="S52" s="15"/>
      <c r="T52" s="15"/>
      <c r="U52" s="15"/>
      <c r="V52" s="15"/>
      <c r="W52" s="15"/>
      <c r="X52" s="152" t="s">
        <v>326</v>
      </c>
      <c r="Y52" s="15">
        <v>3</v>
      </c>
      <c r="Z52" s="15" t="s">
        <v>327</v>
      </c>
      <c r="AA52" s="15">
        <v>13</v>
      </c>
      <c r="AB52" s="15" t="s">
        <v>329</v>
      </c>
      <c r="AC52" s="153">
        <f>Y52*AA52</f>
        <v>39</v>
      </c>
      <c r="AD52" s="15"/>
      <c r="AE52" s="15"/>
      <c r="AF52" s="15"/>
      <c r="AG52" s="152" t="s">
        <v>326</v>
      </c>
      <c r="AH52" s="15">
        <v>3</v>
      </c>
      <c r="AI52" s="42" t="s">
        <v>327</v>
      </c>
      <c r="AJ52" s="15">
        <v>13</v>
      </c>
      <c r="AK52" s="15" t="s">
        <v>334</v>
      </c>
      <c r="AL52" s="142" t="s">
        <v>333</v>
      </c>
      <c r="AM52" s="42">
        <v>1</v>
      </c>
      <c r="AN52" s="47" t="s">
        <v>335</v>
      </c>
      <c r="AO52" s="153">
        <f>AH52*AJ52*AM52</f>
        <v>39</v>
      </c>
      <c r="AP52" s="32"/>
    </row>
    <row r="53" spans="2:43" x14ac:dyDescent="0.35">
      <c r="B53" s="29" t="s">
        <v>1</v>
      </c>
      <c r="C53" s="9"/>
      <c r="D53" s="57" t="s">
        <v>720</v>
      </c>
      <c r="E53" s="9" t="s">
        <v>57</v>
      </c>
      <c r="F53" s="57" t="s">
        <v>416</v>
      </c>
      <c r="G53" s="9"/>
      <c r="H53" s="113" t="s">
        <v>836</v>
      </c>
      <c r="I53" s="10" t="s">
        <v>77</v>
      </c>
      <c r="J53" s="57" t="s">
        <v>838</v>
      </c>
      <c r="K53" s="9"/>
      <c r="L53" s="57" t="s">
        <v>431</v>
      </c>
      <c r="O53" s="31"/>
      <c r="P53" s="15"/>
      <c r="Q53" s="15"/>
      <c r="R53" s="15"/>
      <c r="S53" s="15"/>
      <c r="T53" s="15"/>
      <c r="U53" s="15"/>
      <c r="V53" s="15"/>
      <c r="W53" s="15"/>
      <c r="X53" s="152" t="s">
        <v>330</v>
      </c>
      <c r="Y53" s="15">
        <v>11</v>
      </c>
      <c r="Z53" s="15" t="s">
        <v>327</v>
      </c>
      <c r="AA53" s="15">
        <v>2</v>
      </c>
      <c r="AB53" s="15" t="s">
        <v>329</v>
      </c>
      <c r="AC53" s="153">
        <f>Y53*AA53</f>
        <v>22</v>
      </c>
      <c r="AD53" s="15"/>
      <c r="AE53" s="15"/>
      <c r="AF53" s="15"/>
      <c r="AG53" s="152" t="s">
        <v>330</v>
      </c>
      <c r="AH53" s="15">
        <v>11</v>
      </c>
      <c r="AI53" s="42" t="s">
        <v>327</v>
      </c>
      <c r="AJ53" s="15">
        <v>2</v>
      </c>
      <c r="AK53" s="15" t="s">
        <v>328</v>
      </c>
      <c r="AL53" s="142" t="s">
        <v>333</v>
      </c>
      <c r="AM53" s="42">
        <v>15</v>
      </c>
      <c r="AN53" s="47" t="s">
        <v>335</v>
      </c>
      <c r="AO53" s="153">
        <f>AH53*AJ53*AM53</f>
        <v>330</v>
      </c>
      <c r="AP53" s="32"/>
    </row>
    <row r="54" spans="2:43" x14ac:dyDescent="0.35">
      <c r="B54" s="29" t="s">
        <v>2</v>
      </c>
      <c r="C54" s="9"/>
      <c r="D54" s="57" t="s">
        <v>719</v>
      </c>
      <c r="E54" s="31"/>
      <c r="F54" s="113" t="s">
        <v>431</v>
      </c>
      <c r="G54" s="9"/>
      <c r="H54" s="113" t="s">
        <v>836</v>
      </c>
      <c r="J54" s="113" t="s">
        <v>431</v>
      </c>
      <c r="K54" s="9"/>
      <c r="L54" s="57" t="s">
        <v>431</v>
      </c>
      <c r="O54" s="31"/>
      <c r="P54" s="15" t="s">
        <v>321</v>
      </c>
      <c r="Q54" s="15"/>
      <c r="R54" s="15" t="s">
        <v>322</v>
      </c>
      <c r="S54" s="15"/>
      <c r="T54" s="15"/>
      <c r="U54" s="15"/>
      <c r="V54" s="15"/>
      <c r="W54" s="15"/>
      <c r="X54" s="154" t="s">
        <v>336</v>
      </c>
      <c r="Y54" s="15">
        <v>2</v>
      </c>
      <c r="Z54" s="15" t="s">
        <v>327</v>
      </c>
      <c r="AA54" s="15">
        <v>13</v>
      </c>
      <c r="AB54" s="15" t="s">
        <v>329</v>
      </c>
      <c r="AC54" s="153">
        <f t="shared" ref="AC54:AC55" si="0">Y54*AA54</f>
        <v>26</v>
      </c>
      <c r="AD54" s="15"/>
      <c r="AE54" s="15"/>
      <c r="AF54" s="15"/>
      <c r="AG54" s="154" t="s">
        <v>336</v>
      </c>
      <c r="AH54" s="15">
        <v>2</v>
      </c>
      <c r="AI54" s="42" t="s">
        <v>327</v>
      </c>
      <c r="AJ54" s="15">
        <v>13</v>
      </c>
      <c r="AK54" s="15" t="s">
        <v>328</v>
      </c>
      <c r="AL54" s="142" t="s">
        <v>333</v>
      </c>
      <c r="AM54" s="42">
        <v>1</v>
      </c>
      <c r="AN54" s="47" t="s">
        <v>335</v>
      </c>
      <c r="AO54" s="153">
        <f>AH54*AJ54*AM54</f>
        <v>26</v>
      </c>
      <c r="AP54" s="32"/>
    </row>
    <row r="55" spans="2:43" x14ac:dyDescent="0.35">
      <c r="B55" s="29" t="s">
        <v>3</v>
      </c>
      <c r="C55" s="31"/>
      <c r="D55" s="113" t="s">
        <v>431</v>
      </c>
      <c r="E55" s="31"/>
      <c r="F55" s="113" t="s">
        <v>431</v>
      </c>
      <c r="G55" s="9"/>
      <c r="H55" s="113" t="s">
        <v>835</v>
      </c>
      <c r="J55" s="113" t="s">
        <v>431</v>
      </c>
      <c r="K55" s="9"/>
      <c r="L55" s="57" t="s">
        <v>431</v>
      </c>
      <c r="O55" s="31"/>
      <c r="P55" s="15"/>
      <c r="Q55" s="15"/>
      <c r="R55" s="43" t="s">
        <v>746</v>
      </c>
      <c r="S55" s="15"/>
      <c r="T55" s="15"/>
      <c r="U55" s="15"/>
      <c r="V55" s="15"/>
      <c r="W55" s="15"/>
      <c r="X55" s="154" t="s">
        <v>337</v>
      </c>
      <c r="Y55" s="47">
        <v>4</v>
      </c>
      <c r="Z55" s="15" t="s">
        <v>327</v>
      </c>
      <c r="AA55" s="47">
        <v>1</v>
      </c>
      <c r="AB55" s="15" t="s">
        <v>329</v>
      </c>
      <c r="AC55" s="153">
        <f t="shared" si="0"/>
        <v>4</v>
      </c>
      <c r="AD55" s="15"/>
      <c r="AE55" s="15"/>
      <c r="AF55" s="15"/>
      <c r="AG55" s="154" t="s">
        <v>337</v>
      </c>
      <c r="AH55" s="47">
        <v>4</v>
      </c>
      <c r="AI55" s="42" t="s">
        <v>327</v>
      </c>
      <c r="AJ55" s="47">
        <v>1</v>
      </c>
      <c r="AK55" s="15" t="s">
        <v>328</v>
      </c>
      <c r="AL55" s="142" t="s">
        <v>333</v>
      </c>
      <c r="AM55" s="42">
        <v>15</v>
      </c>
      <c r="AN55" s="47" t="s">
        <v>335</v>
      </c>
      <c r="AO55" s="153">
        <f>AH55*AJ55*AM55</f>
        <v>60</v>
      </c>
      <c r="AP55" s="32"/>
    </row>
    <row r="56" spans="2:43" x14ac:dyDescent="0.35">
      <c r="B56" s="29" t="s">
        <v>4</v>
      </c>
      <c r="C56" s="9" t="s">
        <v>57</v>
      </c>
      <c r="D56" s="49" t="s">
        <v>254</v>
      </c>
      <c r="E56" s="9" t="s">
        <v>73</v>
      </c>
      <c r="F56" s="49" t="s">
        <v>252</v>
      </c>
      <c r="G56" s="31"/>
      <c r="H56" s="113" t="s">
        <v>834</v>
      </c>
      <c r="I56" s="9" t="s">
        <v>47</v>
      </c>
      <c r="J56" s="49" t="s">
        <v>253</v>
      </c>
      <c r="K56" s="9" t="s">
        <v>47</v>
      </c>
      <c r="L56" s="49" t="s">
        <v>253</v>
      </c>
      <c r="O56" s="31"/>
      <c r="P56" s="15"/>
      <c r="Q56" s="15"/>
      <c r="R56" s="15" t="s">
        <v>461</v>
      </c>
      <c r="S56" s="15"/>
      <c r="T56" s="15"/>
      <c r="U56" s="15"/>
      <c r="V56" s="15"/>
      <c r="W56" s="15"/>
      <c r="X56" s="155" t="s">
        <v>234</v>
      </c>
      <c r="Y56" s="70"/>
      <c r="Z56" s="70"/>
      <c r="AA56" s="70"/>
      <c r="AB56" s="70"/>
      <c r="AC56" s="156">
        <f>SUM(AC52:AC55)</f>
        <v>91</v>
      </c>
      <c r="AD56" s="70"/>
      <c r="AE56" s="70"/>
      <c r="AF56" s="15"/>
      <c r="AG56" s="155" t="s">
        <v>234</v>
      </c>
      <c r="AH56" s="70"/>
      <c r="AI56" s="256"/>
      <c r="AJ56" s="70"/>
      <c r="AK56" s="70"/>
      <c r="AL56" s="70"/>
      <c r="AM56" s="256"/>
      <c r="AN56" s="70"/>
      <c r="AO56" s="156">
        <f>SUM(AO52:AO55)</f>
        <v>455</v>
      </c>
      <c r="AP56" s="32"/>
    </row>
    <row r="57" spans="2:43" x14ac:dyDescent="0.35">
      <c r="B57" s="29" t="s">
        <v>5</v>
      </c>
      <c r="C57" s="9" t="s">
        <v>57</v>
      </c>
      <c r="D57" s="49" t="s">
        <v>254</v>
      </c>
      <c r="E57" s="9" t="s">
        <v>73</v>
      </c>
      <c r="F57" s="49" t="s">
        <v>252</v>
      </c>
      <c r="G57" s="9" t="s">
        <v>57</v>
      </c>
      <c r="H57" s="49" t="s">
        <v>257</v>
      </c>
      <c r="I57" s="9" t="s">
        <v>47</v>
      </c>
      <c r="J57" s="49" t="s">
        <v>253</v>
      </c>
      <c r="K57" s="9" t="s">
        <v>57</v>
      </c>
      <c r="L57" s="49" t="s">
        <v>252</v>
      </c>
      <c r="O57" s="31"/>
      <c r="P57" s="15" t="s">
        <v>344</v>
      </c>
      <c r="Q57" s="15"/>
      <c r="R57" s="47" t="s">
        <v>345</v>
      </c>
      <c r="S57" s="15"/>
      <c r="T57" s="15"/>
      <c r="U57" s="15"/>
      <c r="V57" s="15"/>
      <c r="W57" s="15"/>
      <c r="X57" s="152"/>
      <c r="Y57" s="15"/>
      <c r="Z57" s="15"/>
      <c r="AA57" s="15"/>
      <c r="AB57" s="15"/>
      <c r="AC57" s="153"/>
      <c r="AD57" s="15"/>
      <c r="AE57" s="15"/>
      <c r="AF57" s="15"/>
      <c r="AG57" s="163"/>
      <c r="AH57" s="15"/>
      <c r="AI57" s="42"/>
      <c r="AJ57" s="15"/>
      <c r="AK57" s="15"/>
      <c r="AL57" s="15"/>
      <c r="AM57" s="42"/>
      <c r="AN57" s="15"/>
      <c r="AO57" s="153"/>
      <c r="AP57" s="32"/>
      <c r="AQ57" s="15"/>
    </row>
    <row r="58" spans="2:43" x14ac:dyDescent="0.35">
      <c r="B58" s="29" t="s">
        <v>6</v>
      </c>
      <c r="C58" s="9" t="s">
        <v>47</v>
      </c>
      <c r="D58" s="49" t="s">
        <v>253</v>
      </c>
      <c r="E58" s="9" t="s">
        <v>47</v>
      </c>
      <c r="F58" s="49" t="s">
        <v>256</v>
      </c>
      <c r="G58" s="9" t="s">
        <v>57</v>
      </c>
      <c r="H58" s="49" t="s">
        <v>257</v>
      </c>
      <c r="I58" s="9" t="s">
        <v>57</v>
      </c>
      <c r="J58" s="49" t="s">
        <v>741</v>
      </c>
      <c r="K58" s="9" t="s">
        <v>55</v>
      </c>
      <c r="L58" s="59" t="s">
        <v>255</v>
      </c>
      <c r="O58" s="31"/>
      <c r="P58" s="15"/>
      <c r="Q58" s="15"/>
      <c r="R58" s="15"/>
      <c r="S58" s="15"/>
      <c r="T58" s="15"/>
      <c r="U58" s="15"/>
      <c r="V58" s="15"/>
      <c r="W58" s="15"/>
      <c r="X58" s="157" t="s">
        <v>340</v>
      </c>
      <c r="Y58" s="176"/>
      <c r="Z58" s="176"/>
      <c r="AA58" s="176"/>
      <c r="AB58" s="176"/>
      <c r="AC58" s="177">
        <f>S50-AC56</f>
        <v>0</v>
      </c>
      <c r="AD58" s="15"/>
      <c r="AE58" s="15"/>
      <c r="AF58" s="15"/>
      <c r="AG58" s="164" t="s">
        <v>338</v>
      </c>
      <c r="AH58" s="15"/>
      <c r="AI58" s="42">
        <v>4</v>
      </c>
      <c r="AJ58" s="15"/>
      <c r="AK58" s="15"/>
      <c r="AL58" s="15"/>
      <c r="AM58" s="42"/>
      <c r="AN58" s="15"/>
      <c r="AO58" s="153"/>
      <c r="AP58" s="32"/>
      <c r="AQ58" s="15"/>
    </row>
    <row r="59" spans="2:43" x14ac:dyDescent="0.35">
      <c r="B59" s="29" t="s">
        <v>7</v>
      </c>
      <c r="C59" s="9" t="s">
        <v>47</v>
      </c>
      <c r="D59" s="49" t="s">
        <v>260</v>
      </c>
      <c r="E59" s="9" t="s">
        <v>47</v>
      </c>
      <c r="F59" s="49" t="s">
        <v>404</v>
      </c>
      <c r="G59" s="9" t="s">
        <v>57</v>
      </c>
      <c r="H59" s="49" t="s">
        <v>256</v>
      </c>
      <c r="I59" s="9" t="s">
        <v>57</v>
      </c>
      <c r="J59" s="49" t="s">
        <v>741</v>
      </c>
      <c r="K59" s="9"/>
      <c r="L59" s="59"/>
      <c r="O59" s="31"/>
      <c r="P59" s="15" t="s">
        <v>348</v>
      </c>
      <c r="Q59" s="15"/>
      <c r="R59" s="47" t="s">
        <v>747</v>
      </c>
      <c r="S59" s="15"/>
      <c r="T59" s="15"/>
      <c r="U59" s="15"/>
      <c r="V59" s="15"/>
      <c r="W59" s="15"/>
      <c r="X59" s="43"/>
      <c r="Y59" s="15"/>
      <c r="Z59" s="15"/>
      <c r="AA59" s="15"/>
      <c r="AB59" s="15"/>
      <c r="AC59" s="15"/>
      <c r="AD59" s="15"/>
      <c r="AE59" s="15"/>
      <c r="AF59" s="15"/>
      <c r="AG59" s="165" t="s">
        <v>339</v>
      </c>
      <c r="AH59" s="158"/>
      <c r="AI59" s="166">
        <f>AO56/AI58</f>
        <v>113.75</v>
      </c>
      <c r="AJ59" s="158"/>
      <c r="AK59" s="158"/>
      <c r="AL59" s="158"/>
      <c r="AM59" s="166"/>
      <c r="AN59" s="158"/>
      <c r="AO59" s="159"/>
      <c r="AP59" s="32"/>
      <c r="AQ59" s="15"/>
    </row>
    <row r="60" spans="2:43" x14ac:dyDescent="0.35">
      <c r="B60" s="29" t="s">
        <v>8</v>
      </c>
      <c r="C60" s="9" t="s">
        <v>47</v>
      </c>
      <c r="D60" s="49" t="s">
        <v>675</v>
      </c>
      <c r="E60" s="9" t="s">
        <v>47</v>
      </c>
      <c r="F60" s="49" t="s">
        <v>404</v>
      </c>
      <c r="G60" s="9" t="s">
        <v>57</v>
      </c>
      <c r="H60" s="49" t="s">
        <v>256</v>
      </c>
      <c r="I60" s="9" t="s">
        <v>57</v>
      </c>
      <c r="J60" s="49" t="s">
        <v>254</v>
      </c>
      <c r="K60" s="31"/>
      <c r="L60" s="32"/>
      <c r="O60" s="33"/>
      <c r="P60" s="66"/>
      <c r="Q60" s="66"/>
      <c r="R60" s="66"/>
      <c r="S60" s="66"/>
      <c r="T60" s="66"/>
      <c r="U60" s="66"/>
      <c r="V60" s="66"/>
      <c r="W60" s="66"/>
      <c r="X60" s="146"/>
      <c r="Y60" s="66"/>
      <c r="Z60" s="66"/>
      <c r="AA60" s="66"/>
      <c r="AB60" s="66"/>
      <c r="AC60" s="66"/>
      <c r="AD60" s="66"/>
      <c r="AE60" s="66"/>
      <c r="AF60" s="66"/>
      <c r="AG60" s="66"/>
      <c r="AH60" s="66"/>
      <c r="AI60" s="147"/>
      <c r="AJ60" s="66"/>
      <c r="AK60" s="66"/>
      <c r="AL60" s="66"/>
      <c r="AM60" s="147"/>
      <c r="AN60" s="66"/>
      <c r="AO60" s="66"/>
      <c r="AP60" s="34"/>
      <c r="AQ60" s="15"/>
    </row>
    <row r="61" spans="2:43" x14ac:dyDescent="0.35">
      <c r="B61" s="29" t="s">
        <v>9</v>
      </c>
      <c r="C61" s="9" t="s">
        <v>55</v>
      </c>
      <c r="D61" s="59" t="s">
        <v>259</v>
      </c>
      <c r="E61" s="9" t="s">
        <v>55</v>
      </c>
      <c r="F61" s="59" t="s">
        <v>258</v>
      </c>
      <c r="G61" s="9" t="s">
        <v>55</v>
      </c>
      <c r="H61" s="59" t="s">
        <v>462</v>
      </c>
      <c r="I61" s="9" t="s">
        <v>57</v>
      </c>
      <c r="J61" s="49" t="s">
        <v>254</v>
      </c>
      <c r="K61" s="9"/>
      <c r="L61" s="59"/>
      <c r="AQ61" s="15"/>
    </row>
    <row r="62" spans="2:43" x14ac:dyDescent="0.35">
      <c r="B62" s="29" t="s">
        <v>10</v>
      </c>
      <c r="C62" s="9" t="s">
        <v>55</v>
      </c>
      <c r="D62" s="59" t="s">
        <v>743</v>
      </c>
      <c r="E62" s="9" t="s">
        <v>55</v>
      </c>
      <c r="F62" s="59" t="s">
        <v>250</v>
      </c>
      <c r="G62" s="9" t="s">
        <v>55</v>
      </c>
      <c r="H62" s="59" t="s">
        <v>456</v>
      </c>
      <c r="I62" s="9" t="s">
        <v>55</v>
      </c>
      <c r="J62" s="59" t="s">
        <v>457</v>
      </c>
      <c r="K62" s="9"/>
      <c r="L62" s="113" t="s">
        <v>711</v>
      </c>
      <c r="AQ62" s="15"/>
    </row>
    <row r="63" spans="2:43" x14ac:dyDescent="0.35">
      <c r="B63" s="29" t="s">
        <v>11</v>
      </c>
      <c r="C63" s="124"/>
      <c r="D63" s="114"/>
      <c r="E63" s="124"/>
      <c r="F63" s="114"/>
      <c r="G63" s="46"/>
      <c r="H63" s="114"/>
      <c r="I63" s="126"/>
      <c r="J63" s="114"/>
      <c r="K63" s="124"/>
      <c r="L63" s="114" t="s">
        <v>712</v>
      </c>
      <c r="O63" s="38"/>
      <c r="P63" s="60"/>
      <c r="Q63" s="60"/>
      <c r="R63" s="60"/>
      <c r="S63" s="60"/>
      <c r="T63" s="60"/>
      <c r="U63" s="60"/>
      <c r="V63" s="60"/>
      <c r="W63" s="60"/>
      <c r="X63" s="144"/>
      <c r="Y63" s="60"/>
      <c r="Z63" s="60"/>
      <c r="AA63" s="60"/>
      <c r="AB63" s="60"/>
      <c r="AC63" s="60"/>
      <c r="AD63" s="60"/>
      <c r="AE63" s="60"/>
      <c r="AF63" s="60"/>
      <c r="AG63" s="60"/>
      <c r="AH63" s="60"/>
      <c r="AI63" s="145"/>
      <c r="AJ63" s="60"/>
      <c r="AK63" s="60"/>
      <c r="AL63" s="60"/>
      <c r="AM63" s="145"/>
      <c r="AN63" s="60"/>
      <c r="AO63" s="60"/>
      <c r="AP63" s="39"/>
      <c r="AQ63" s="15"/>
    </row>
    <row r="64" spans="2:43" x14ac:dyDescent="0.35">
      <c r="O64" s="31"/>
      <c r="P64" s="70" t="s">
        <v>253</v>
      </c>
      <c r="Q64" s="15"/>
      <c r="R64" s="148" t="s">
        <v>331</v>
      </c>
      <c r="S64" s="70">
        <v>78</v>
      </c>
      <c r="T64" s="70" t="s">
        <v>62</v>
      </c>
      <c r="U64" s="15"/>
      <c r="V64" s="15"/>
      <c r="W64" s="15"/>
      <c r="X64" s="43"/>
      <c r="Y64" s="15"/>
      <c r="Z64" s="15"/>
      <c r="AA64" s="15"/>
      <c r="AB64" s="15"/>
      <c r="AC64" s="15"/>
      <c r="AD64" s="15"/>
      <c r="AE64" s="15"/>
      <c r="AF64" s="15"/>
      <c r="AG64" s="15"/>
      <c r="AH64" s="15"/>
      <c r="AI64" s="42"/>
      <c r="AJ64" s="15"/>
      <c r="AK64" s="15"/>
      <c r="AL64" s="15"/>
      <c r="AM64" s="42"/>
      <c r="AN64" s="15"/>
      <c r="AO64" s="15"/>
      <c r="AP64" s="32"/>
      <c r="AQ64" s="15"/>
    </row>
    <row r="65" spans="2:43" x14ac:dyDescent="0.35">
      <c r="B65" s="134" t="s">
        <v>275</v>
      </c>
      <c r="C65" s="304" t="s">
        <v>124</v>
      </c>
      <c r="D65" s="305"/>
      <c r="E65" s="304" t="s">
        <v>125</v>
      </c>
      <c r="F65" s="305"/>
      <c r="G65" s="304" t="s">
        <v>126</v>
      </c>
      <c r="H65" s="305"/>
      <c r="I65" s="304" t="s">
        <v>127</v>
      </c>
      <c r="J65" s="305"/>
      <c r="K65" s="306" t="s">
        <v>128</v>
      </c>
      <c r="L65" s="305"/>
      <c r="O65" s="31"/>
      <c r="P65" s="15"/>
      <c r="Q65" s="15"/>
      <c r="R65" s="15"/>
      <c r="S65" s="15"/>
      <c r="T65" s="15"/>
      <c r="U65" s="15"/>
      <c r="V65" s="15"/>
      <c r="W65" s="15"/>
      <c r="X65" s="149" t="s">
        <v>325</v>
      </c>
      <c r="Y65" s="150"/>
      <c r="Z65" s="150"/>
      <c r="AA65" s="150"/>
      <c r="AB65" s="150"/>
      <c r="AC65" s="151"/>
      <c r="AD65" s="15"/>
      <c r="AE65" s="15"/>
      <c r="AF65" s="15"/>
      <c r="AG65" s="149" t="s">
        <v>332</v>
      </c>
      <c r="AH65" s="160"/>
      <c r="AI65" s="161"/>
      <c r="AJ65" s="150"/>
      <c r="AK65" s="150"/>
      <c r="AL65" s="150"/>
      <c r="AM65" s="162"/>
      <c r="AN65" s="150"/>
      <c r="AO65" s="151"/>
      <c r="AP65" s="32"/>
      <c r="AQ65" s="15"/>
    </row>
    <row r="66" spans="2:43" x14ac:dyDescent="0.35">
      <c r="B66" s="29" t="s">
        <v>13</v>
      </c>
      <c r="C66" s="121"/>
      <c r="D66" s="63" t="s">
        <v>278</v>
      </c>
      <c r="E66" s="121"/>
      <c r="F66" s="63" t="s">
        <v>419</v>
      </c>
      <c r="G66" s="121"/>
      <c r="H66" s="135" t="s">
        <v>431</v>
      </c>
      <c r="I66" s="123"/>
      <c r="J66" s="63" t="s">
        <v>272</v>
      </c>
      <c r="K66" s="121"/>
      <c r="L66" s="63" t="s">
        <v>272</v>
      </c>
      <c r="O66" s="31"/>
      <c r="P66" s="15" t="s">
        <v>323</v>
      </c>
      <c r="Q66" s="15"/>
      <c r="R66" s="15" t="s">
        <v>324</v>
      </c>
      <c r="S66" s="15"/>
      <c r="T66" s="15"/>
      <c r="U66" s="15"/>
      <c r="V66" s="15"/>
      <c r="W66" s="15"/>
      <c r="X66" s="152" t="s">
        <v>326</v>
      </c>
      <c r="Y66" s="15">
        <v>4</v>
      </c>
      <c r="Z66" s="15" t="s">
        <v>327</v>
      </c>
      <c r="AA66" s="15">
        <v>13</v>
      </c>
      <c r="AB66" s="15" t="s">
        <v>329</v>
      </c>
      <c r="AC66" s="153">
        <f>Y66*AA66</f>
        <v>52</v>
      </c>
      <c r="AD66" s="15"/>
      <c r="AE66" s="15"/>
      <c r="AF66" s="15"/>
      <c r="AG66" s="152" t="s">
        <v>326</v>
      </c>
      <c r="AH66" s="15">
        <v>4</v>
      </c>
      <c r="AI66" s="42" t="s">
        <v>327</v>
      </c>
      <c r="AJ66" s="15">
        <v>13</v>
      </c>
      <c r="AK66" s="15" t="s">
        <v>334</v>
      </c>
      <c r="AL66" s="142" t="s">
        <v>333</v>
      </c>
      <c r="AM66" s="42">
        <v>1</v>
      </c>
      <c r="AN66" s="47" t="s">
        <v>335</v>
      </c>
      <c r="AO66" s="153">
        <f>AH66*AJ66*AM66</f>
        <v>52</v>
      </c>
      <c r="AP66" s="32"/>
      <c r="AQ66" s="15"/>
    </row>
    <row r="67" spans="2:43" x14ac:dyDescent="0.35">
      <c r="B67" s="29" t="s">
        <v>0</v>
      </c>
      <c r="C67" s="9"/>
      <c r="D67" s="57" t="s">
        <v>279</v>
      </c>
      <c r="E67" s="9" t="s">
        <v>57</v>
      </c>
      <c r="F67" s="57" t="s">
        <v>420</v>
      </c>
      <c r="G67" s="9"/>
      <c r="H67" s="113" t="s">
        <v>431</v>
      </c>
      <c r="I67" s="10" t="s">
        <v>77</v>
      </c>
      <c r="J67" s="57" t="s">
        <v>843</v>
      </c>
      <c r="K67" s="9"/>
      <c r="L67" s="57" t="s">
        <v>431</v>
      </c>
      <c r="O67" s="31"/>
      <c r="P67" s="15"/>
      <c r="Q67" s="15"/>
      <c r="R67" s="15"/>
      <c r="S67" s="15"/>
      <c r="T67" s="15"/>
      <c r="U67" s="15"/>
      <c r="V67" s="15"/>
      <c r="W67" s="15"/>
      <c r="X67" s="152" t="s">
        <v>330</v>
      </c>
      <c r="Y67" s="15">
        <v>2</v>
      </c>
      <c r="Z67" s="15" t="s">
        <v>327</v>
      </c>
      <c r="AA67" s="15">
        <v>13</v>
      </c>
      <c r="AB67" s="15" t="s">
        <v>329</v>
      </c>
      <c r="AC67" s="153">
        <f>Y67*AA67</f>
        <v>26</v>
      </c>
      <c r="AD67" s="15"/>
      <c r="AE67" s="15"/>
      <c r="AF67" s="15"/>
      <c r="AG67" s="152" t="s">
        <v>330</v>
      </c>
      <c r="AH67" s="15">
        <v>2</v>
      </c>
      <c r="AI67" s="42" t="s">
        <v>327</v>
      </c>
      <c r="AJ67" s="15">
        <v>13</v>
      </c>
      <c r="AK67" s="15" t="s">
        <v>328</v>
      </c>
      <c r="AL67" s="142" t="s">
        <v>333</v>
      </c>
      <c r="AM67" s="42">
        <v>5</v>
      </c>
      <c r="AN67" s="47" t="s">
        <v>335</v>
      </c>
      <c r="AO67" s="153">
        <f>AH67*AJ67*AM67</f>
        <v>130</v>
      </c>
      <c r="AP67" s="32"/>
      <c r="AQ67" s="15"/>
    </row>
    <row r="68" spans="2:43" x14ac:dyDescent="0.35">
      <c r="B68" s="29" t="s">
        <v>1</v>
      </c>
      <c r="C68" s="9"/>
      <c r="D68" s="57" t="s">
        <v>280</v>
      </c>
      <c r="E68" s="9" t="s">
        <v>57</v>
      </c>
      <c r="F68" s="57" t="s">
        <v>421</v>
      </c>
      <c r="G68" s="9"/>
      <c r="H68" s="113" t="s">
        <v>841</v>
      </c>
      <c r="I68" s="10" t="s">
        <v>77</v>
      </c>
      <c r="J68" s="57" t="s">
        <v>844</v>
      </c>
      <c r="K68" s="9"/>
      <c r="L68" s="57" t="s">
        <v>431</v>
      </c>
      <c r="O68" s="31"/>
      <c r="P68" s="15" t="s">
        <v>321</v>
      </c>
      <c r="Q68" s="15"/>
      <c r="R68" s="15" t="s">
        <v>322</v>
      </c>
      <c r="S68" s="15"/>
      <c r="T68" s="15"/>
      <c r="U68" s="15"/>
      <c r="V68" s="15"/>
      <c r="W68" s="15"/>
      <c r="X68" s="154" t="s">
        <v>336</v>
      </c>
      <c r="Y68" s="15"/>
      <c r="Z68" s="15"/>
      <c r="AA68" s="15"/>
      <c r="AB68" s="15"/>
      <c r="AC68" s="153">
        <v>0</v>
      </c>
      <c r="AD68" s="15"/>
      <c r="AE68" s="15"/>
      <c r="AF68" s="15"/>
      <c r="AG68" s="154" t="s">
        <v>336</v>
      </c>
      <c r="AH68" s="15"/>
      <c r="AI68" s="42"/>
      <c r="AJ68" s="15"/>
      <c r="AK68" s="15"/>
      <c r="AL68" s="15"/>
      <c r="AM68" s="42"/>
      <c r="AN68" s="15"/>
      <c r="AO68" s="153">
        <v>0</v>
      </c>
      <c r="AP68" s="32"/>
    </row>
    <row r="69" spans="2:43" x14ac:dyDescent="0.35">
      <c r="B69" s="29" t="s">
        <v>2</v>
      </c>
      <c r="C69" s="9"/>
      <c r="D69" s="57" t="s">
        <v>281</v>
      </c>
      <c r="E69" s="31"/>
      <c r="F69" s="113" t="s">
        <v>431</v>
      </c>
      <c r="G69" s="9"/>
      <c r="H69" s="113" t="s">
        <v>841</v>
      </c>
      <c r="J69" s="113" t="s">
        <v>431</v>
      </c>
      <c r="K69" s="9"/>
      <c r="L69" s="57" t="s">
        <v>431</v>
      </c>
      <c r="O69" s="31"/>
      <c r="P69" s="15"/>
      <c r="Q69" s="15"/>
      <c r="R69" s="43" t="s">
        <v>320</v>
      </c>
      <c r="S69" s="15"/>
      <c r="T69" s="15"/>
      <c r="U69" s="15"/>
      <c r="V69" s="15"/>
      <c r="W69" s="15"/>
      <c r="X69" s="154" t="s">
        <v>337</v>
      </c>
      <c r="Y69" s="15"/>
      <c r="Z69" s="15"/>
      <c r="AA69" s="15"/>
      <c r="AB69" s="15"/>
      <c r="AC69" s="153">
        <v>0</v>
      </c>
      <c r="AD69" s="15"/>
      <c r="AE69" s="15"/>
      <c r="AF69" s="15"/>
      <c r="AG69" s="154" t="s">
        <v>337</v>
      </c>
      <c r="AH69" s="15"/>
      <c r="AI69" s="42"/>
      <c r="AJ69" s="15"/>
      <c r="AK69" s="15"/>
      <c r="AL69" s="15"/>
      <c r="AM69" s="42"/>
      <c r="AN69" s="15"/>
      <c r="AO69" s="153">
        <v>0</v>
      </c>
      <c r="AP69" s="32"/>
    </row>
    <row r="70" spans="2:43" x14ac:dyDescent="0.35">
      <c r="B70" s="29" t="s">
        <v>3</v>
      </c>
      <c r="C70" s="31"/>
      <c r="D70" s="113" t="s">
        <v>431</v>
      </c>
      <c r="E70" s="31"/>
      <c r="F70" s="113" t="s">
        <v>431</v>
      </c>
      <c r="G70" s="9"/>
      <c r="H70" s="113" t="s">
        <v>842</v>
      </c>
      <c r="J70" s="113" t="s">
        <v>431</v>
      </c>
      <c r="K70" s="9"/>
      <c r="L70" s="57" t="s">
        <v>431</v>
      </c>
      <c r="O70" s="31"/>
      <c r="P70" s="15"/>
      <c r="Q70" s="15"/>
      <c r="R70" s="15"/>
      <c r="S70" s="15"/>
      <c r="T70" s="15"/>
      <c r="U70" s="15"/>
      <c r="V70" s="15"/>
      <c r="W70" s="15"/>
      <c r="X70" s="155" t="s">
        <v>234</v>
      </c>
      <c r="Y70" s="70"/>
      <c r="Z70" s="70"/>
      <c r="AA70" s="70"/>
      <c r="AB70" s="70"/>
      <c r="AC70" s="156">
        <f>SUM(AC66:AC69)</f>
        <v>78</v>
      </c>
      <c r="AD70" s="70"/>
      <c r="AE70" s="70"/>
      <c r="AF70" s="15"/>
      <c r="AG70" s="155" t="s">
        <v>234</v>
      </c>
      <c r="AH70" s="70"/>
      <c r="AI70" s="256"/>
      <c r="AJ70" s="70"/>
      <c r="AK70" s="70"/>
      <c r="AL70" s="70"/>
      <c r="AM70" s="256"/>
      <c r="AN70" s="70"/>
      <c r="AO70" s="156">
        <f>SUM(AO66:AO69)</f>
        <v>182</v>
      </c>
      <c r="AP70" s="32"/>
    </row>
    <row r="71" spans="2:43" x14ac:dyDescent="0.35">
      <c r="B71" s="29" t="s">
        <v>4</v>
      </c>
      <c r="C71" s="9" t="s">
        <v>57</v>
      </c>
      <c r="D71" s="49" t="s">
        <v>254</v>
      </c>
      <c r="E71" s="9" t="s">
        <v>73</v>
      </c>
      <c r="F71" s="49" t="s">
        <v>252</v>
      </c>
      <c r="G71" s="31"/>
      <c r="H71" s="113" t="s">
        <v>834</v>
      </c>
      <c r="I71" s="9" t="s">
        <v>47</v>
      </c>
      <c r="J71" s="49" t="s">
        <v>253</v>
      </c>
      <c r="K71" s="9" t="s">
        <v>47</v>
      </c>
      <c r="L71" s="49" t="s">
        <v>253</v>
      </c>
      <c r="O71" s="31"/>
      <c r="P71" s="15" t="s">
        <v>344</v>
      </c>
      <c r="Q71" s="15"/>
      <c r="R71" s="15"/>
      <c r="S71" s="15"/>
      <c r="T71" s="15"/>
      <c r="U71" s="15"/>
      <c r="V71" s="15"/>
      <c r="W71" s="15"/>
      <c r="X71" s="152"/>
      <c r="Y71" s="15"/>
      <c r="Z71" s="15"/>
      <c r="AA71" s="15"/>
      <c r="AB71" s="15"/>
      <c r="AC71" s="153"/>
      <c r="AD71" s="15"/>
      <c r="AE71" s="15"/>
      <c r="AF71" s="15"/>
      <c r="AG71" s="163"/>
      <c r="AH71" s="15"/>
      <c r="AI71" s="42"/>
      <c r="AJ71" s="15"/>
      <c r="AK71" s="15"/>
      <c r="AL71" s="15"/>
      <c r="AM71" s="42"/>
      <c r="AN71" s="15"/>
      <c r="AO71" s="153"/>
      <c r="AP71" s="32"/>
    </row>
    <row r="72" spans="2:43" x14ac:dyDescent="0.35">
      <c r="B72" s="29" t="s">
        <v>5</v>
      </c>
      <c r="C72" s="9" t="s">
        <v>57</v>
      </c>
      <c r="D72" s="49" t="s">
        <v>254</v>
      </c>
      <c r="E72" s="9" t="s">
        <v>73</v>
      </c>
      <c r="F72" s="49" t="s">
        <v>252</v>
      </c>
      <c r="G72" s="9" t="s">
        <v>57</v>
      </c>
      <c r="H72" s="49" t="s">
        <v>257</v>
      </c>
      <c r="I72" s="9" t="s">
        <v>47</v>
      </c>
      <c r="J72" s="49" t="s">
        <v>253</v>
      </c>
      <c r="K72" s="9" t="s">
        <v>57</v>
      </c>
      <c r="L72" s="49" t="s">
        <v>252</v>
      </c>
      <c r="O72" s="31"/>
      <c r="P72" s="15"/>
      <c r="Q72" s="15"/>
      <c r="R72" s="15"/>
      <c r="S72" s="15"/>
      <c r="T72" s="15"/>
      <c r="U72" s="15"/>
      <c r="V72" s="15"/>
      <c r="W72" s="15"/>
      <c r="X72" s="157" t="s">
        <v>340</v>
      </c>
      <c r="Y72" s="158"/>
      <c r="Z72" s="158"/>
      <c r="AA72" s="158"/>
      <c r="AB72" s="158"/>
      <c r="AC72" s="159">
        <f>S64-AC70</f>
        <v>0</v>
      </c>
      <c r="AD72" s="15"/>
      <c r="AE72" s="15"/>
      <c r="AF72" s="15"/>
      <c r="AG72" s="164" t="s">
        <v>338</v>
      </c>
      <c r="AH72" s="15"/>
      <c r="AI72" s="42">
        <v>4</v>
      </c>
      <c r="AJ72" s="15"/>
      <c r="AK72" s="15"/>
      <c r="AL72" s="15"/>
      <c r="AM72" s="42"/>
      <c r="AN72" s="15"/>
      <c r="AO72" s="153"/>
      <c r="AP72" s="32"/>
    </row>
    <row r="73" spans="2:43" x14ac:dyDescent="0.35">
      <c r="B73" s="29" t="s">
        <v>6</v>
      </c>
      <c r="C73" s="9" t="s">
        <v>47</v>
      </c>
      <c r="D73" s="49" t="s">
        <v>253</v>
      </c>
      <c r="E73" s="9" t="s">
        <v>47</v>
      </c>
      <c r="F73" s="49" t="s">
        <v>256</v>
      </c>
      <c r="G73" s="9" t="s">
        <v>57</v>
      </c>
      <c r="H73" s="49" t="s">
        <v>257</v>
      </c>
      <c r="I73" s="9" t="s">
        <v>57</v>
      </c>
      <c r="J73" s="49" t="s">
        <v>741</v>
      </c>
      <c r="K73" s="9" t="s">
        <v>55</v>
      </c>
      <c r="L73" s="59" t="s">
        <v>255</v>
      </c>
      <c r="O73" s="31"/>
      <c r="P73" s="15" t="s">
        <v>348</v>
      </c>
      <c r="Q73" s="15"/>
      <c r="R73" s="15"/>
      <c r="S73" s="15"/>
      <c r="T73" s="15"/>
      <c r="U73" s="15"/>
      <c r="V73" s="15"/>
      <c r="W73" s="15"/>
      <c r="X73" s="43"/>
      <c r="Y73" s="15"/>
      <c r="Z73" s="15"/>
      <c r="AA73" s="15"/>
      <c r="AB73" s="15"/>
      <c r="AC73" s="15"/>
      <c r="AD73" s="15"/>
      <c r="AE73" s="15"/>
      <c r="AF73" s="15"/>
      <c r="AG73" s="165" t="s">
        <v>339</v>
      </c>
      <c r="AH73" s="158"/>
      <c r="AI73" s="166">
        <f>AO70/AI72</f>
        <v>45.5</v>
      </c>
      <c r="AJ73" s="158"/>
      <c r="AK73" s="158"/>
      <c r="AL73" s="158"/>
      <c r="AM73" s="166"/>
      <c r="AN73" s="158"/>
      <c r="AO73" s="159"/>
      <c r="AP73" s="32"/>
    </row>
    <row r="74" spans="2:43" x14ac:dyDescent="0.35">
      <c r="B74" s="29" t="s">
        <v>7</v>
      </c>
      <c r="C74" s="9" t="s">
        <v>47</v>
      </c>
      <c r="D74" s="49" t="s">
        <v>260</v>
      </c>
      <c r="E74" s="9" t="s">
        <v>47</v>
      </c>
      <c r="F74" s="49" t="s">
        <v>404</v>
      </c>
      <c r="G74" s="9" t="s">
        <v>57</v>
      </c>
      <c r="H74" s="49" t="s">
        <v>256</v>
      </c>
      <c r="I74" s="9" t="s">
        <v>57</v>
      </c>
      <c r="J74" s="49" t="s">
        <v>741</v>
      </c>
      <c r="K74" s="9"/>
      <c r="L74" s="59"/>
      <c r="O74" s="33"/>
      <c r="P74" s="66"/>
      <c r="Q74" s="66"/>
      <c r="R74" s="66"/>
      <c r="S74" s="66"/>
      <c r="T74" s="66"/>
      <c r="U74" s="66"/>
      <c r="V74" s="66"/>
      <c r="W74" s="66"/>
      <c r="X74" s="146"/>
      <c r="Y74" s="66"/>
      <c r="Z74" s="66"/>
      <c r="AA74" s="66"/>
      <c r="AB74" s="66"/>
      <c r="AC74" s="66"/>
      <c r="AD74" s="66"/>
      <c r="AE74" s="66"/>
      <c r="AF74" s="66"/>
      <c r="AG74" s="66"/>
      <c r="AH74" s="66"/>
      <c r="AI74" s="147"/>
      <c r="AJ74" s="66"/>
      <c r="AK74" s="66"/>
      <c r="AL74" s="66"/>
      <c r="AM74" s="147"/>
      <c r="AN74" s="66"/>
      <c r="AO74" s="66"/>
      <c r="AP74" s="34"/>
    </row>
    <row r="75" spans="2:43" x14ac:dyDescent="0.35">
      <c r="B75" s="29" t="s">
        <v>8</v>
      </c>
      <c r="C75" s="9" t="s">
        <v>47</v>
      </c>
      <c r="D75" s="49" t="s">
        <v>675</v>
      </c>
      <c r="E75" s="9" t="s">
        <v>47</v>
      </c>
      <c r="F75" s="49" t="s">
        <v>404</v>
      </c>
      <c r="G75" s="9" t="s">
        <v>57</v>
      </c>
      <c r="H75" s="49" t="s">
        <v>256</v>
      </c>
      <c r="I75" s="9" t="s">
        <v>57</v>
      </c>
      <c r="J75" s="49" t="s">
        <v>254</v>
      </c>
      <c r="K75" s="31"/>
      <c r="L75" s="32"/>
    </row>
    <row r="76" spans="2:43" x14ac:dyDescent="0.35">
      <c r="B76" s="29" t="s">
        <v>9</v>
      </c>
      <c r="C76" s="9" t="s">
        <v>55</v>
      </c>
      <c r="D76" s="59" t="s">
        <v>259</v>
      </c>
      <c r="E76" s="9" t="s">
        <v>55</v>
      </c>
      <c r="F76" s="59" t="s">
        <v>258</v>
      </c>
      <c r="G76" s="9" t="s">
        <v>55</v>
      </c>
      <c r="H76" s="59" t="s">
        <v>462</v>
      </c>
      <c r="I76" s="9" t="s">
        <v>57</v>
      </c>
      <c r="J76" s="49" t="s">
        <v>254</v>
      </c>
      <c r="K76" s="9"/>
      <c r="L76" s="59"/>
    </row>
    <row r="77" spans="2:43" x14ac:dyDescent="0.35">
      <c r="B77" s="29" t="s">
        <v>10</v>
      </c>
      <c r="C77" s="9" t="s">
        <v>55</v>
      </c>
      <c r="D77" s="59" t="s">
        <v>743</v>
      </c>
      <c r="E77" s="9" t="s">
        <v>55</v>
      </c>
      <c r="F77" s="59" t="s">
        <v>250</v>
      </c>
      <c r="G77" s="9" t="s">
        <v>55</v>
      </c>
      <c r="H77" s="59" t="s">
        <v>456</v>
      </c>
      <c r="I77" s="9" t="s">
        <v>55</v>
      </c>
      <c r="J77" s="59" t="s">
        <v>457</v>
      </c>
      <c r="K77" s="9"/>
      <c r="L77" s="113" t="s">
        <v>711</v>
      </c>
      <c r="O77" s="38"/>
      <c r="P77" s="60"/>
      <c r="Q77" s="60"/>
      <c r="R77" s="60"/>
      <c r="S77" s="60"/>
      <c r="T77" s="60"/>
      <c r="U77" s="60"/>
      <c r="V77" s="60"/>
      <c r="W77" s="60"/>
      <c r="X77" s="144"/>
      <c r="Y77" s="60"/>
      <c r="Z77" s="60"/>
      <c r="AA77" s="60"/>
      <c r="AB77" s="60"/>
      <c r="AC77" s="60"/>
      <c r="AD77" s="60"/>
      <c r="AE77" s="60"/>
      <c r="AF77" s="60"/>
      <c r="AG77" s="60"/>
      <c r="AH77" s="60"/>
      <c r="AI77" s="145"/>
      <c r="AJ77" s="60"/>
      <c r="AK77" s="60"/>
      <c r="AL77" s="60"/>
      <c r="AM77" s="145"/>
      <c r="AN77" s="60"/>
      <c r="AO77" s="60"/>
      <c r="AP77" s="39"/>
    </row>
    <row r="78" spans="2:43" x14ac:dyDescent="0.35">
      <c r="B78" s="29" t="s">
        <v>11</v>
      </c>
      <c r="C78" s="124"/>
      <c r="D78" s="114"/>
      <c r="E78" s="124"/>
      <c r="F78" s="114"/>
      <c r="G78" s="46"/>
      <c r="H78" s="114"/>
      <c r="I78" s="126"/>
      <c r="J78" s="114"/>
      <c r="K78" s="124"/>
      <c r="L78" s="114" t="s">
        <v>712</v>
      </c>
      <c r="O78" s="31"/>
      <c r="P78" s="70" t="s">
        <v>252</v>
      </c>
      <c r="Q78" s="15"/>
      <c r="R78" s="148" t="s">
        <v>331</v>
      </c>
      <c r="S78" s="70">
        <v>51</v>
      </c>
      <c r="T78" s="70" t="s">
        <v>62</v>
      </c>
      <c r="U78" s="15"/>
      <c r="V78" s="15"/>
      <c r="W78" s="15"/>
      <c r="X78" s="43"/>
      <c r="Y78" s="15"/>
      <c r="Z78" s="15"/>
      <c r="AA78" s="15"/>
      <c r="AB78" s="15"/>
      <c r="AC78" s="15"/>
      <c r="AD78" s="15"/>
      <c r="AE78" s="15"/>
      <c r="AF78" s="15"/>
      <c r="AG78" s="15"/>
      <c r="AH78" s="15"/>
      <c r="AI78" s="42"/>
      <c r="AJ78" s="15"/>
      <c r="AK78" s="15"/>
      <c r="AL78" s="15"/>
      <c r="AM78" s="42"/>
      <c r="AN78" s="15"/>
      <c r="AO78" s="15"/>
      <c r="AP78" s="32"/>
    </row>
    <row r="79" spans="2:43" x14ac:dyDescent="0.35">
      <c r="O79" s="31"/>
      <c r="P79" s="15"/>
      <c r="Q79" s="15"/>
      <c r="R79" s="15"/>
      <c r="S79" s="15"/>
      <c r="T79" s="15"/>
      <c r="U79" s="15"/>
      <c r="V79" s="15"/>
      <c r="W79" s="15"/>
      <c r="X79" s="149" t="s">
        <v>325</v>
      </c>
      <c r="Y79" s="150"/>
      <c r="Z79" s="150"/>
      <c r="AA79" s="150"/>
      <c r="AB79" s="150"/>
      <c r="AC79" s="151"/>
      <c r="AD79" s="15"/>
      <c r="AE79" s="15"/>
      <c r="AF79" s="15"/>
      <c r="AG79" s="149" t="s">
        <v>332</v>
      </c>
      <c r="AH79" s="160"/>
      <c r="AI79" s="161"/>
      <c r="AJ79" s="150"/>
      <c r="AK79" s="150"/>
      <c r="AL79" s="150"/>
      <c r="AM79" s="162"/>
      <c r="AN79" s="150"/>
      <c r="AO79" s="151"/>
      <c r="AP79" s="32"/>
    </row>
    <row r="80" spans="2:43" x14ac:dyDescent="0.35">
      <c r="B80" s="134" t="s">
        <v>277</v>
      </c>
      <c r="C80" s="304" t="s">
        <v>129</v>
      </c>
      <c r="D80" s="305"/>
      <c r="E80" s="304" t="s">
        <v>130</v>
      </c>
      <c r="F80" s="305"/>
      <c r="G80" s="304" t="s">
        <v>131</v>
      </c>
      <c r="H80" s="305"/>
      <c r="I80" s="304" t="s">
        <v>132</v>
      </c>
      <c r="J80" s="305"/>
      <c r="K80" s="306" t="s">
        <v>133</v>
      </c>
      <c r="L80" s="305"/>
      <c r="O80" s="31"/>
      <c r="P80" s="15" t="s">
        <v>323</v>
      </c>
      <c r="Q80" s="15"/>
      <c r="R80" s="15" t="s">
        <v>341</v>
      </c>
      <c r="S80" s="15"/>
      <c r="T80" s="15"/>
      <c r="U80" s="15"/>
      <c r="V80" s="15"/>
      <c r="W80" s="15"/>
      <c r="X80" s="152" t="s">
        <v>326</v>
      </c>
      <c r="Y80" s="15">
        <v>3</v>
      </c>
      <c r="Z80" s="15" t="s">
        <v>327</v>
      </c>
      <c r="AA80" s="15">
        <v>13</v>
      </c>
      <c r="AB80" s="15" t="s">
        <v>329</v>
      </c>
      <c r="AC80" s="153">
        <f>Y80*AA80</f>
        <v>39</v>
      </c>
      <c r="AD80" s="15"/>
      <c r="AE80" s="15"/>
      <c r="AF80" s="15"/>
      <c r="AG80" s="152" t="s">
        <v>326</v>
      </c>
      <c r="AH80" s="15">
        <v>3</v>
      </c>
      <c r="AI80" s="42" t="s">
        <v>327</v>
      </c>
      <c r="AJ80" s="15">
        <v>13</v>
      </c>
      <c r="AK80" s="15" t="s">
        <v>334</v>
      </c>
      <c r="AL80" s="142" t="s">
        <v>333</v>
      </c>
      <c r="AM80" s="42">
        <v>1</v>
      </c>
      <c r="AN80" s="47" t="s">
        <v>335</v>
      </c>
      <c r="AO80" s="153">
        <f>AH80*AJ80*AM80</f>
        <v>39</v>
      </c>
      <c r="AP80" s="32"/>
    </row>
    <row r="81" spans="2:42" x14ac:dyDescent="0.35">
      <c r="B81" s="29" t="s">
        <v>13</v>
      </c>
      <c r="C81" s="121"/>
      <c r="D81" s="63" t="s">
        <v>278</v>
      </c>
      <c r="E81" s="121"/>
      <c r="F81" s="63" t="s">
        <v>417</v>
      </c>
      <c r="G81" s="121"/>
      <c r="H81" s="63" t="s">
        <v>449</v>
      </c>
      <c r="I81" s="123"/>
      <c r="J81" s="63" t="s">
        <v>272</v>
      </c>
      <c r="K81" s="121"/>
      <c r="L81" s="63" t="s">
        <v>272</v>
      </c>
      <c r="O81" s="31"/>
      <c r="P81" s="15"/>
      <c r="Q81" s="15"/>
      <c r="R81" s="15"/>
      <c r="S81" s="15"/>
      <c r="T81" s="15"/>
      <c r="U81" s="15"/>
      <c r="V81" s="15"/>
      <c r="W81" s="15"/>
      <c r="X81" s="152" t="s">
        <v>330</v>
      </c>
      <c r="Y81" s="15">
        <v>3</v>
      </c>
      <c r="Z81" s="15" t="s">
        <v>327</v>
      </c>
      <c r="AA81" s="15">
        <v>3</v>
      </c>
      <c r="AB81" s="15" t="s">
        <v>329</v>
      </c>
      <c r="AC81" s="153">
        <f>Y81*AA81</f>
        <v>9</v>
      </c>
      <c r="AD81" s="15"/>
      <c r="AE81" s="15"/>
      <c r="AF81" s="15"/>
      <c r="AG81" s="152" t="s">
        <v>330</v>
      </c>
      <c r="AH81" s="15">
        <v>3</v>
      </c>
      <c r="AI81" s="42" t="s">
        <v>327</v>
      </c>
      <c r="AJ81" s="15">
        <v>3</v>
      </c>
      <c r="AK81" s="15" t="s">
        <v>328</v>
      </c>
      <c r="AL81" s="142" t="s">
        <v>333</v>
      </c>
      <c r="AM81" s="42">
        <v>4</v>
      </c>
      <c r="AN81" s="47" t="s">
        <v>335</v>
      </c>
      <c r="AO81" s="153">
        <f>AH81*AJ81*AM81</f>
        <v>36</v>
      </c>
      <c r="AP81" s="32"/>
    </row>
    <row r="82" spans="2:42" x14ac:dyDescent="0.35">
      <c r="B82" s="29" t="s">
        <v>0</v>
      </c>
      <c r="C82" s="9"/>
      <c r="D82" s="57" t="s">
        <v>279</v>
      </c>
      <c r="E82" s="9" t="s">
        <v>57</v>
      </c>
      <c r="F82" s="57" t="s">
        <v>416</v>
      </c>
      <c r="G82" s="9"/>
      <c r="H82" s="57" t="s">
        <v>449</v>
      </c>
      <c r="I82" s="10" t="s">
        <v>77</v>
      </c>
      <c r="J82" s="57" t="s">
        <v>843</v>
      </c>
      <c r="K82" s="9"/>
      <c r="L82" s="57" t="s">
        <v>449</v>
      </c>
      <c r="O82" s="31"/>
      <c r="P82" s="15" t="s">
        <v>321</v>
      </c>
      <c r="Q82" s="15"/>
      <c r="R82" s="15" t="s">
        <v>342</v>
      </c>
      <c r="S82" s="15"/>
      <c r="T82" s="15"/>
      <c r="U82" s="15"/>
      <c r="V82" s="15"/>
      <c r="W82" s="15"/>
      <c r="X82" s="154" t="s">
        <v>336</v>
      </c>
      <c r="Y82" s="15"/>
      <c r="Z82" s="15"/>
      <c r="AA82" s="15"/>
      <c r="AB82" s="15"/>
      <c r="AC82" s="153">
        <v>0</v>
      </c>
      <c r="AD82" s="15"/>
      <c r="AE82" s="15"/>
      <c r="AF82" s="15"/>
      <c r="AG82" s="154" t="s">
        <v>336</v>
      </c>
      <c r="AH82" s="15"/>
      <c r="AI82" s="42"/>
      <c r="AJ82" s="15"/>
      <c r="AK82" s="15"/>
      <c r="AL82" s="15"/>
      <c r="AM82" s="42"/>
      <c r="AN82" s="15"/>
      <c r="AO82" s="153">
        <v>0</v>
      </c>
      <c r="AP82" s="32"/>
    </row>
    <row r="83" spans="2:42" x14ac:dyDescent="0.35">
      <c r="B83" s="29" t="s">
        <v>1</v>
      </c>
      <c r="C83" s="9"/>
      <c r="D83" s="57" t="s">
        <v>280</v>
      </c>
      <c r="E83" s="9" t="s">
        <v>57</v>
      </c>
      <c r="F83" s="57" t="s">
        <v>418</v>
      </c>
      <c r="G83" s="9"/>
      <c r="H83" s="113" t="s">
        <v>802</v>
      </c>
      <c r="I83" s="10" t="s">
        <v>77</v>
      </c>
      <c r="J83" s="57" t="s">
        <v>844</v>
      </c>
      <c r="K83" s="9"/>
      <c r="L83" s="57" t="s">
        <v>449</v>
      </c>
      <c r="O83" s="31"/>
      <c r="P83" s="15"/>
      <c r="Q83" s="15"/>
      <c r="R83" s="43" t="s">
        <v>343</v>
      </c>
      <c r="S83" s="15"/>
      <c r="T83" s="15"/>
      <c r="U83" s="15"/>
      <c r="V83" s="15"/>
      <c r="W83" s="15"/>
      <c r="X83" s="154" t="s">
        <v>337</v>
      </c>
      <c r="Y83" s="15"/>
      <c r="Z83" s="15"/>
      <c r="AA83" s="15"/>
      <c r="AB83" s="15"/>
      <c r="AC83" s="153">
        <v>0</v>
      </c>
      <c r="AD83" s="15"/>
      <c r="AE83" s="15"/>
      <c r="AF83" s="15"/>
      <c r="AG83" s="154" t="s">
        <v>337</v>
      </c>
      <c r="AH83" s="15"/>
      <c r="AI83" s="42"/>
      <c r="AJ83" s="15"/>
      <c r="AK83" s="15"/>
      <c r="AL83" s="15"/>
      <c r="AM83" s="42"/>
      <c r="AN83" s="15"/>
      <c r="AO83" s="153">
        <v>0</v>
      </c>
      <c r="AP83" s="32"/>
    </row>
    <row r="84" spans="2:42" x14ac:dyDescent="0.35">
      <c r="B84" s="29" t="s">
        <v>2</v>
      </c>
      <c r="C84" s="9"/>
      <c r="D84" s="57" t="s">
        <v>281</v>
      </c>
      <c r="E84" s="31"/>
      <c r="F84" s="57" t="s">
        <v>449</v>
      </c>
      <c r="G84" s="9"/>
      <c r="H84" s="113" t="s">
        <v>802</v>
      </c>
      <c r="J84" s="57" t="s">
        <v>449</v>
      </c>
      <c r="K84" s="9"/>
      <c r="L84" s="57" t="s">
        <v>449</v>
      </c>
      <c r="O84" s="31"/>
      <c r="P84" s="15"/>
      <c r="Q84" s="15"/>
      <c r="R84" s="15"/>
      <c r="S84" s="15"/>
      <c r="T84" s="15"/>
      <c r="U84" s="15"/>
      <c r="V84" s="15"/>
      <c r="W84" s="15"/>
      <c r="X84" s="155" t="s">
        <v>234</v>
      </c>
      <c r="Y84" s="70"/>
      <c r="Z84" s="70"/>
      <c r="AA84" s="70"/>
      <c r="AB84" s="70"/>
      <c r="AC84" s="156">
        <f>SUM(AC80:AC83)</f>
        <v>48</v>
      </c>
      <c r="AD84" s="70"/>
      <c r="AE84" s="70"/>
      <c r="AF84" s="15"/>
      <c r="AG84" s="155" t="s">
        <v>234</v>
      </c>
      <c r="AH84" s="70"/>
      <c r="AI84" s="256"/>
      <c r="AJ84" s="70"/>
      <c r="AK84" s="70"/>
      <c r="AL84" s="70"/>
      <c r="AM84" s="256"/>
      <c r="AN84" s="70"/>
      <c r="AO84" s="156">
        <f>SUM(AO80:AO83)</f>
        <v>75</v>
      </c>
      <c r="AP84" s="32"/>
    </row>
    <row r="85" spans="2:42" x14ac:dyDescent="0.35">
      <c r="B85" s="29" t="s">
        <v>3</v>
      </c>
      <c r="C85" s="31"/>
      <c r="D85" s="57" t="s">
        <v>449</v>
      </c>
      <c r="E85" s="31"/>
      <c r="F85" s="57" t="s">
        <v>449</v>
      </c>
      <c r="G85" s="9"/>
      <c r="H85" s="113" t="s">
        <v>845</v>
      </c>
      <c r="J85" s="57" t="s">
        <v>449</v>
      </c>
      <c r="K85" s="9"/>
      <c r="L85" s="57" t="s">
        <v>449</v>
      </c>
      <c r="O85" s="31"/>
      <c r="P85" s="15" t="s">
        <v>344</v>
      </c>
      <c r="Q85" s="15"/>
      <c r="R85" s="15"/>
      <c r="S85" s="15"/>
      <c r="T85" s="15"/>
      <c r="U85" s="15"/>
      <c r="V85" s="15"/>
      <c r="W85" s="15"/>
      <c r="X85" s="152"/>
      <c r="Y85" s="15"/>
      <c r="Z85" s="15"/>
      <c r="AA85" s="15"/>
      <c r="AB85" s="15"/>
      <c r="AC85" s="153"/>
      <c r="AD85" s="15"/>
      <c r="AE85" s="15"/>
      <c r="AF85" s="15"/>
      <c r="AG85" s="163"/>
      <c r="AH85" s="15"/>
      <c r="AI85" s="42"/>
      <c r="AJ85" s="15"/>
      <c r="AK85" s="15"/>
      <c r="AL85" s="15"/>
      <c r="AM85" s="42"/>
      <c r="AN85" s="15"/>
      <c r="AO85" s="153"/>
      <c r="AP85" s="32"/>
    </row>
    <row r="86" spans="2:42" x14ac:dyDescent="0.35">
      <c r="B86" s="29" t="s">
        <v>4</v>
      </c>
      <c r="C86" s="9" t="s">
        <v>57</v>
      </c>
      <c r="D86" s="49" t="s">
        <v>254</v>
      </c>
      <c r="E86" s="9" t="s">
        <v>73</v>
      </c>
      <c r="F86" s="49" t="s">
        <v>252</v>
      </c>
      <c r="G86" s="31"/>
      <c r="H86" s="113" t="s">
        <v>805</v>
      </c>
      <c r="I86" s="9" t="s">
        <v>47</v>
      </c>
      <c r="J86" s="49" t="s">
        <v>253</v>
      </c>
      <c r="K86" s="9" t="s">
        <v>47</v>
      </c>
      <c r="L86" s="49" t="s">
        <v>253</v>
      </c>
      <c r="O86" s="31"/>
      <c r="P86" s="15"/>
      <c r="Q86" s="15"/>
      <c r="R86" s="15"/>
      <c r="S86" s="15"/>
      <c r="T86" s="15"/>
      <c r="U86" s="15"/>
      <c r="V86" s="15"/>
      <c r="W86" s="15"/>
      <c r="X86" s="157" t="s">
        <v>340</v>
      </c>
      <c r="Y86" s="158"/>
      <c r="Z86" s="158"/>
      <c r="AA86" s="158"/>
      <c r="AB86" s="158"/>
      <c r="AC86" s="159">
        <f>S78-AC84</f>
        <v>3</v>
      </c>
      <c r="AD86" s="15"/>
      <c r="AE86" s="15"/>
      <c r="AF86" s="15"/>
      <c r="AG86" s="164" t="s">
        <v>338</v>
      </c>
      <c r="AH86" s="15"/>
      <c r="AI86" s="42">
        <v>6</v>
      </c>
      <c r="AJ86" s="15"/>
      <c r="AK86" s="15"/>
      <c r="AL86" s="15"/>
      <c r="AM86" s="42"/>
      <c r="AN86" s="15"/>
      <c r="AO86" s="153"/>
      <c r="AP86" s="32"/>
    </row>
    <row r="87" spans="2:42" x14ac:dyDescent="0.35">
      <c r="B87" s="29" t="s">
        <v>5</v>
      </c>
      <c r="C87" s="9" t="s">
        <v>57</v>
      </c>
      <c r="D87" s="49" t="s">
        <v>254</v>
      </c>
      <c r="E87" s="9" t="s">
        <v>73</v>
      </c>
      <c r="F87" s="49" t="s">
        <v>252</v>
      </c>
      <c r="G87" s="9" t="s">
        <v>57</v>
      </c>
      <c r="H87" s="49" t="s">
        <v>257</v>
      </c>
      <c r="I87" s="9" t="s">
        <v>47</v>
      </c>
      <c r="J87" s="49" t="s">
        <v>253</v>
      </c>
      <c r="K87" s="9" t="s">
        <v>57</v>
      </c>
      <c r="L87" s="49" t="s">
        <v>252</v>
      </c>
      <c r="O87" s="31"/>
      <c r="P87" s="15" t="s">
        <v>348</v>
      </c>
      <c r="Q87" s="15"/>
      <c r="R87" s="15"/>
      <c r="S87" s="15"/>
      <c r="T87" s="15"/>
      <c r="U87" s="15"/>
      <c r="V87" s="15"/>
      <c r="W87" s="15"/>
      <c r="X87" s="43"/>
      <c r="Y87" s="15"/>
      <c r="Z87" s="15"/>
      <c r="AA87" s="15"/>
      <c r="AB87" s="15"/>
      <c r="AC87" s="15"/>
      <c r="AD87" s="15"/>
      <c r="AE87" s="15"/>
      <c r="AF87" s="15"/>
      <c r="AG87" s="165" t="s">
        <v>339</v>
      </c>
      <c r="AH87" s="158"/>
      <c r="AI87" s="166">
        <f>AO84/AI86</f>
        <v>12.5</v>
      </c>
      <c r="AJ87" s="158"/>
      <c r="AK87" s="158"/>
      <c r="AL87" s="158"/>
      <c r="AM87" s="166"/>
      <c r="AN87" s="158"/>
      <c r="AO87" s="159"/>
      <c r="AP87" s="32"/>
    </row>
    <row r="88" spans="2:42" x14ac:dyDescent="0.35">
      <c r="B88" s="29" t="s">
        <v>6</v>
      </c>
      <c r="C88" s="9" t="s">
        <v>47</v>
      </c>
      <c r="D88" s="49" t="s">
        <v>253</v>
      </c>
      <c r="E88" s="9" t="s">
        <v>47</v>
      </c>
      <c r="F88" s="49" t="s">
        <v>256</v>
      </c>
      <c r="G88" s="9" t="s">
        <v>57</v>
      </c>
      <c r="H88" s="49" t="s">
        <v>257</v>
      </c>
      <c r="I88" s="9" t="s">
        <v>57</v>
      </c>
      <c r="J88" s="49" t="s">
        <v>741</v>
      </c>
      <c r="K88" s="9" t="s">
        <v>55</v>
      </c>
      <c r="L88" s="59" t="s">
        <v>255</v>
      </c>
      <c r="O88" s="33"/>
      <c r="P88" s="66"/>
      <c r="Q88" s="66"/>
      <c r="R88" s="66"/>
      <c r="S88" s="66"/>
      <c r="T88" s="66"/>
      <c r="U88" s="66"/>
      <c r="V88" s="66"/>
      <c r="W88" s="66"/>
      <c r="X88" s="146"/>
      <c r="Y88" s="66"/>
      <c r="Z88" s="66"/>
      <c r="AA88" s="66"/>
      <c r="AB88" s="66"/>
      <c r="AC88" s="66"/>
      <c r="AD88" s="66"/>
      <c r="AE88" s="66"/>
      <c r="AF88" s="66"/>
      <c r="AG88" s="66"/>
      <c r="AH88" s="66"/>
      <c r="AI88" s="147"/>
      <c r="AJ88" s="66"/>
      <c r="AK88" s="66"/>
      <c r="AL88" s="66"/>
      <c r="AM88" s="147"/>
      <c r="AN88" s="66"/>
      <c r="AO88" s="66"/>
      <c r="AP88" s="34"/>
    </row>
    <row r="89" spans="2:42" x14ac:dyDescent="0.35">
      <c r="B89" s="29" t="s">
        <v>7</v>
      </c>
      <c r="C89" s="9" t="s">
        <v>47</v>
      </c>
      <c r="D89" s="49" t="s">
        <v>260</v>
      </c>
      <c r="E89" s="9" t="s">
        <v>47</v>
      </c>
      <c r="F89" s="49" t="s">
        <v>404</v>
      </c>
      <c r="G89" s="9" t="s">
        <v>57</v>
      </c>
      <c r="H89" s="49" t="s">
        <v>256</v>
      </c>
      <c r="I89" s="9" t="s">
        <v>57</v>
      </c>
      <c r="J89" s="49" t="s">
        <v>741</v>
      </c>
      <c r="K89" s="9"/>
      <c r="L89" s="59"/>
    </row>
    <row r="90" spans="2:42" x14ac:dyDescent="0.35">
      <c r="B90" s="29" t="s">
        <v>8</v>
      </c>
      <c r="C90" s="9" t="s">
        <v>47</v>
      </c>
      <c r="D90" s="49" t="s">
        <v>675</v>
      </c>
      <c r="E90" s="9" t="s">
        <v>47</v>
      </c>
      <c r="F90" s="49" t="s">
        <v>404</v>
      </c>
      <c r="G90" s="9" t="s">
        <v>57</v>
      </c>
      <c r="H90" s="49" t="s">
        <v>256</v>
      </c>
      <c r="I90" s="9" t="s">
        <v>57</v>
      </c>
      <c r="J90" s="49" t="s">
        <v>254</v>
      </c>
      <c r="K90" s="31"/>
      <c r="L90" s="32"/>
      <c r="O90" s="38"/>
      <c r="P90" s="60"/>
      <c r="Q90" s="60"/>
      <c r="R90" s="60"/>
      <c r="S90" s="60"/>
      <c r="T90" s="60"/>
      <c r="U90" s="60"/>
      <c r="V90" s="60"/>
      <c r="W90" s="60"/>
      <c r="X90" s="144"/>
      <c r="Y90" s="60"/>
      <c r="Z90" s="60"/>
      <c r="AA90" s="60"/>
      <c r="AB90" s="60"/>
      <c r="AC90" s="60"/>
      <c r="AD90" s="60"/>
      <c r="AE90" s="60"/>
      <c r="AF90" s="60"/>
      <c r="AG90" s="60"/>
      <c r="AH90" s="60"/>
      <c r="AI90" s="145"/>
      <c r="AJ90" s="60"/>
      <c r="AK90" s="60"/>
      <c r="AL90" s="60"/>
      <c r="AM90" s="145"/>
      <c r="AN90" s="60"/>
      <c r="AO90" s="60"/>
      <c r="AP90" s="39"/>
    </row>
    <row r="91" spans="2:42" x14ac:dyDescent="0.35">
      <c r="B91" s="29" t="s">
        <v>9</v>
      </c>
      <c r="C91" s="9" t="s">
        <v>55</v>
      </c>
      <c r="D91" s="59" t="s">
        <v>259</v>
      </c>
      <c r="E91" s="9" t="s">
        <v>55</v>
      </c>
      <c r="F91" s="59" t="s">
        <v>258</v>
      </c>
      <c r="G91" s="9" t="s">
        <v>55</v>
      </c>
      <c r="H91" s="59" t="s">
        <v>462</v>
      </c>
      <c r="I91" s="9" t="s">
        <v>57</v>
      </c>
      <c r="J91" s="49" t="s">
        <v>254</v>
      </c>
      <c r="K91" s="9"/>
      <c r="L91" s="59"/>
      <c r="O91" s="31"/>
      <c r="P91" s="70" t="s">
        <v>254</v>
      </c>
      <c r="Q91" s="15"/>
      <c r="R91" s="148" t="s">
        <v>331</v>
      </c>
      <c r="S91" s="70">
        <v>104</v>
      </c>
      <c r="T91" s="70" t="s">
        <v>62</v>
      </c>
      <c r="U91" s="15"/>
      <c r="V91" s="15"/>
      <c r="W91" s="15"/>
      <c r="X91" s="43"/>
      <c r="Y91" s="15"/>
      <c r="Z91" s="15"/>
      <c r="AA91" s="15"/>
      <c r="AB91" s="15"/>
      <c r="AC91" s="15"/>
      <c r="AD91" s="15"/>
      <c r="AE91" s="15"/>
      <c r="AF91" s="15"/>
      <c r="AG91" s="15"/>
      <c r="AH91" s="15"/>
      <c r="AI91" s="42"/>
      <c r="AJ91" s="15"/>
      <c r="AK91" s="15"/>
      <c r="AL91" s="15"/>
      <c r="AM91" s="42"/>
      <c r="AN91" s="15"/>
      <c r="AO91" s="15"/>
      <c r="AP91" s="32"/>
    </row>
    <row r="92" spans="2:42" x14ac:dyDescent="0.35">
      <c r="B92" s="29" t="s">
        <v>10</v>
      </c>
      <c r="C92" s="9" t="s">
        <v>55</v>
      </c>
      <c r="D92" s="59" t="s">
        <v>743</v>
      </c>
      <c r="E92" s="9" t="s">
        <v>55</v>
      </c>
      <c r="F92" s="59" t="s">
        <v>250</v>
      </c>
      <c r="G92" s="9" t="s">
        <v>55</v>
      </c>
      <c r="H92" s="59" t="s">
        <v>456</v>
      </c>
      <c r="I92" s="9" t="s">
        <v>55</v>
      </c>
      <c r="J92" s="59" t="s">
        <v>457</v>
      </c>
      <c r="K92" s="9"/>
      <c r="L92" s="113" t="s">
        <v>713</v>
      </c>
      <c r="O92" s="31"/>
      <c r="P92" s="15"/>
      <c r="Q92" s="15"/>
      <c r="R92" s="15"/>
      <c r="S92" s="15"/>
      <c r="T92" s="15"/>
      <c r="U92" s="15"/>
      <c r="V92" s="15"/>
      <c r="W92" s="15"/>
      <c r="X92" s="149" t="s">
        <v>325</v>
      </c>
      <c r="Y92" s="150"/>
      <c r="Z92" s="150"/>
      <c r="AA92" s="150"/>
      <c r="AB92" s="150"/>
      <c r="AC92" s="151"/>
      <c r="AD92" s="15"/>
      <c r="AE92" s="15"/>
      <c r="AF92" s="15"/>
      <c r="AG92" s="149" t="s">
        <v>332</v>
      </c>
      <c r="AH92" s="160"/>
      <c r="AI92" s="161"/>
      <c r="AJ92" s="150"/>
      <c r="AK92" s="150"/>
      <c r="AL92" s="150"/>
      <c r="AM92" s="162"/>
      <c r="AN92" s="150"/>
      <c r="AO92" s="151"/>
      <c r="AP92" s="32"/>
    </row>
    <row r="93" spans="2:42" x14ac:dyDescent="0.35">
      <c r="B93" s="29" t="s">
        <v>11</v>
      </c>
      <c r="C93" s="124"/>
      <c r="D93" s="114"/>
      <c r="E93" s="124"/>
      <c r="F93" s="114"/>
      <c r="G93" s="46"/>
      <c r="H93" s="114"/>
      <c r="I93" s="126"/>
      <c r="J93" s="114"/>
      <c r="K93" s="124"/>
      <c r="L93" s="114" t="s">
        <v>714</v>
      </c>
      <c r="O93" s="31"/>
      <c r="P93" s="15" t="s">
        <v>323</v>
      </c>
      <c r="Q93" s="15"/>
      <c r="R93" s="15" t="s">
        <v>324</v>
      </c>
      <c r="S93" s="15"/>
      <c r="T93" s="15"/>
      <c r="U93" s="15"/>
      <c r="V93" s="15"/>
      <c r="W93" s="15"/>
      <c r="X93" s="152" t="s">
        <v>326</v>
      </c>
      <c r="Y93" s="15">
        <v>4</v>
      </c>
      <c r="Z93" s="15" t="s">
        <v>327</v>
      </c>
      <c r="AA93" s="15">
        <v>13</v>
      </c>
      <c r="AB93" s="15" t="s">
        <v>329</v>
      </c>
      <c r="AC93" s="153">
        <f>Y93*AA93</f>
        <v>52</v>
      </c>
      <c r="AD93" s="15"/>
      <c r="AE93" s="15"/>
      <c r="AF93" s="15"/>
      <c r="AG93" s="152" t="s">
        <v>326</v>
      </c>
      <c r="AH93" s="15">
        <v>4</v>
      </c>
      <c r="AI93" s="42" t="s">
        <v>327</v>
      </c>
      <c r="AJ93" s="15">
        <v>13</v>
      </c>
      <c r="AK93" s="15" t="s">
        <v>334</v>
      </c>
      <c r="AL93" s="142" t="s">
        <v>333</v>
      </c>
      <c r="AM93" s="42">
        <v>1</v>
      </c>
      <c r="AN93" s="47" t="s">
        <v>335</v>
      </c>
      <c r="AO93" s="153">
        <f>AH93*AJ93*AM93</f>
        <v>52</v>
      </c>
      <c r="AP93" s="32"/>
    </row>
    <row r="94" spans="2:42" x14ac:dyDescent="0.35">
      <c r="O94" s="31"/>
      <c r="P94" s="15"/>
      <c r="Q94" s="15"/>
      <c r="R94" s="15"/>
      <c r="S94" s="15"/>
      <c r="T94" s="15"/>
      <c r="U94" s="15"/>
      <c r="V94" s="15"/>
      <c r="W94" s="15"/>
      <c r="X94" s="152" t="s">
        <v>330</v>
      </c>
      <c r="Y94" s="15">
        <v>2</v>
      </c>
      <c r="Z94" s="15" t="s">
        <v>327</v>
      </c>
      <c r="AA94" s="15">
        <v>13</v>
      </c>
      <c r="AB94" s="15" t="s">
        <v>329</v>
      </c>
      <c r="AC94" s="153">
        <f>Y94*AA94</f>
        <v>26</v>
      </c>
      <c r="AD94" s="15"/>
      <c r="AE94" s="15"/>
      <c r="AF94" s="15"/>
      <c r="AG94" s="152" t="s">
        <v>330</v>
      </c>
      <c r="AH94" s="15">
        <v>2</v>
      </c>
      <c r="AI94" s="42" t="s">
        <v>327</v>
      </c>
      <c r="AJ94" s="15">
        <v>13</v>
      </c>
      <c r="AK94" s="15" t="s">
        <v>328</v>
      </c>
      <c r="AL94" s="142" t="s">
        <v>333</v>
      </c>
      <c r="AM94" s="42">
        <v>3</v>
      </c>
      <c r="AN94" s="47" t="s">
        <v>335</v>
      </c>
      <c r="AO94" s="153">
        <f>AH94*AJ94*AM94</f>
        <v>78</v>
      </c>
      <c r="AP94" s="32"/>
    </row>
    <row r="95" spans="2:42" x14ac:dyDescent="0.35">
      <c r="B95" s="134" t="s">
        <v>282</v>
      </c>
      <c r="C95" s="304" t="s">
        <v>134</v>
      </c>
      <c r="D95" s="305"/>
      <c r="E95" s="304" t="s">
        <v>135</v>
      </c>
      <c r="F95" s="305"/>
      <c r="G95" s="304" t="s">
        <v>136</v>
      </c>
      <c r="H95" s="305"/>
      <c r="I95" s="304" t="s">
        <v>137</v>
      </c>
      <c r="J95" s="305"/>
      <c r="K95" s="306" t="s">
        <v>138</v>
      </c>
      <c r="L95" s="305"/>
      <c r="O95" s="31"/>
      <c r="P95" s="15" t="s">
        <v>321</v>
      </c>
      <c r="Q95" s="15"/>
      <c r="R95" s="15" t="s">
        <v>346</v>
      </c>
      <c r="S95" s="15"/>
      <c r="T95" s="15"/>
      <c r="U95" s="15"/>
      <c r="V95" s="15"/>
      <c r="W95" s="15"/>
      <c r="X95" s="154" t="s">
        <v>336</v>
      </c>
      <c r="Y95" s="15">
        <v>2</v>
      </c>
      <c r="Z95" s="15" t="s">
        <v>327</v>
      </c>
      <c r="AA95" s="15">
        <v>13</v>
      </c>
      <c r="AB95" s="15" t="s">
        <v>329</v>
      </c>
      <c r="AC95" s="153">
        <f t="shared" ref="AC95:AC96" si="1">Y95*AA95</f>
        <v>26</v>
      </c>
      <c r="AD95" s="15"/>
      <c r="AE95" s="15"/>
      <c r="AF95" s="15"/>
      <c r="AG95" s="154" t="s">
        <v>336</v>
      </c>
      <c r="AH95" s="15">
        <v>2</v>
      </c>
      <c r="AI95" s="42" t="s">
        <v>327</v>
      </c>
      <c r="AJ95" s="15">
        <v>13</v>
      </c>
      <c r="AK95" s="15" t="s">
        <v>328</v>
      </c>
      <c r="AL95" s="142" t="s">
        <v>333</v>
      </c>
      <c r="AM95" s="42">
        <v>1</v>
      </c>
      <c r="AN95" s="47" t="s">
        <v>335</v>
      </c>
      <c r="AO95" s="153">
        <f>AH95*AJ95*AM95</f>
        <v>26</v>
      </c>
      <c r="AP95" s="32"/>
    </row>
    <row r="96" spans="2:42" x14ac:dyDescent="0.35">
      <c r="B96" s="29" t="s">
        <v>13</v>
      </c>
      <c r="C96" s="121"/>
      <c r="D96" s="63" t="s">
        <v>262</v>
      </c>
      <c r="E96" s="121"/>
      <c r="F96" s="63" t="s">
        <v>283</v>
      </c>
      <c r="G96" s="121"/>
      <c r="H96" s="63" t="s">
        <v>449</v>
      </c>
      <c r="I96" s="123"/>
      <c r="J96" s="63" t="s">
        <v>283</v>
      </c>
      <c r="K96" s="121"/>
      <c r="L96" s="63" t="s">
        <v>283</v>
      </c>
      <c r="O96" s="31"/>
      <c r="P96" s="15"/>
      <c r="Q96" s="15"/>
      <c r="R96" s="43" t="s">
        <v>320</v>
      </c>
      <c r="S96" s="15"/>
      <c r="T96" s="15"/>
      <c r="U96" s="15"/>
      <c r="V96" s="15"/>
      <c r="W96" s="15"/>
      <c r="X96" s="154" t="s">
        <v>337</v>
      </c>
      <c r="Y96" s="15"/>
      <c r="Z96" s="15"/>
      <c r="AA96" s="15"/>
      <c r="AB96" s="15"/>
      <c r="AC96" s="153">
        <f t="shared" si="1"/>
        <v>0</v>
      </c>
      <c r="AD96" s="15"/>
      <c r="AE96" s="15"/>
      <c r="AF96" s="15"/>
      <c r="AG96" s="154" t="s">
        <v>337</v>
      </c>
      <c r="AH96" s="15"/>
      <c r="AI96" s="42"/>
      <c r="AJ96" s="15"/>
      <c r="AK96" s="15"/>
      <c r="AL96" s="15"/>
      <c r="AM96" s="42"/>
      <c r="AN96" s="15"/>
      <c r="AO96" s="153">
        <v>0</v>
      </c>
      <c r="AP96" s="32"/>
    </row>
    <row r="97" spans="2:52" x14ac:dyDescent="0.35">
      <c r="B97" s="29" t="s">
        <v>0</v>
      </c>
      <c r="C97" s="9"/>
      <c r="D97" s="57" t="s">
        <v>279</v>
      </c>
      <c r="E97" s="9" t="s">
        <v>57</v>
      </c>
      <c r="F97" s="57" t="s">
        <v>273</v>
      </c>
      <c r="G97" s="9"/>
      <c r="H97" s="57" t="s">
        <v>449</v>
      </c>
      <c r="I97" s="10" t="s">
        <v>77</v>
      </c>
      <c r="J97" s="57" t="s">
        <v>843</v>
      </c>
      <c r="K97" s="9"/>
      <c r="L97" s="57" t="s">
        <v>449</v>
      </c>
      <c r="O97" s="31"/>
      <c r="P97" s="15"/>
      <c r="Q97" s="15"/>
      <c r="R97" s="15"/>
      <c r="S97" s="15"/>
      <c r="T97" s="15"/>
      <c r="U97" s="15"/>
      <c r="V97" s="15"/>
      <c r="W97" s="15"/>
      <c r="X97" s="155" t="s">
        <v>234</v>
      </c>
      <c r="Y97" s="70"/>
      <c r="Z97" s="70"/>
      <c r="AA97" s="70"/>
      <c r="AB97" s="70"/>
      <c r="AC97" s="156">
        <f>SUM(AC93:AC96)</f>
        <v>104</v>
      </c>
      <c r="AD97" s="70"/>
      <c r="AE97" s="70"/>
      <c r="AF97" s="15"/>
      <c r="AG97" s="155" t="s">
        <v>234</v>
      </c>
      <c r="AH97" s="70"/>
      <c r="AI97" s="256"/>
      <c r="AJ97" s="70"/>
      <c r="AK97" s="70"/>
      <c r="AL97" s="70"/>
      <c r="AM97" s="256"/>
      <c r="AN97" s="70"/>
      <c r="AO97" s="156">
        <f>SUM(AO93:AO96)</f>
        <v>156</v>
      </c>
      <c r="AP97" s="32"/>
    </row>
    <row r="98" spans="2:52" x14ac:dyDescent="0.35">
      <c r="B98" s="29" t="s">
        <v>1</v>
      </c>
      <c r="C98" s="9"/>
      <c r="D98" s="57" t="s">
        <v>438</v>
      </c>
      <c r="E98" s="9" t="s">
        <v>57</v>
      </c>
      <c r="F98" s="57" t="s">
        <v>273</v>
      </c>
      <c r="G98" s="9"/>
      <c r="H98" s="113" t="s">
        <v>846</v>
      </c>
      <c r="I98" s="10" t="s">
        <v>77</v>
      </c>
      <c r="J98" s="57" t="s">
        <v>844</v>
      </c>
      <c r="K98" s="9"/>
      <c r="L98" s="57" t="s">
        <v>449</v>
      </c>
      <c r="O98" s="31"/>
      <c r="P98" s="15" t="s">
        <v>344</v>
      </c>
      <c r="Q98" s="15"/>
      <c r="R98" s="47" t="s">
        <v>345</v>
      </c>
      <c r="S98" s="15"/>
      <c r="T98" s="15"/>
      <c r="U98" s="15"/>
      <c r="V98" s="15"/>
      <c r="W98" s="15"/>
      <c r="X98" s="152"/>
      <c r="Y98" s="15"/>
      <c r="Z98" s="15"/>
      <c r="AA98" s="15"/>
      <c r="AB98" s="15"/>
      <c r="AC98" s="153"/>
      <c r="AD98" s="15"/>
      <c r="AE98" s="15"/>
      <c r="AF98" s="15"/>
      <c r="AG98" s="163"/>
      <c r="AH98" s="15"/>
      <c r="AI98" s="42"/>
      <c r="AJ98" s="15"/>
      <c r="AK98" s="15"/>
      <c r="AL98" s="15"/>
      <c r="AM98" s="42"/>
      <c r="AN98" s="15"/>
      <c r="AO98" s="153"/>
      <c r="AP98" s="32"/>
    </row>
    <row r="99" spans="2:52" x14ac:dyDescent="0.35">
      <c r="B99" s="29" t="s">
        <v>2</v>
      </c>
      <c r="C99" s="9"/>
      <c r="D99" s="57" t="s">
        <v>437</v>
      </c>
      <c r="E99" s="31"/>
      <c r="F99" s="57" t="s">
        <v>449</v>
      </c>
      <c r="G99" s="9"/>
      <c r="H99" s="113" t="s">
        <v>846</v>
      </c>
      <c r="J99" s="57" t="s">
        <v>449</v>
      </c>
      <c r="K99" s="9"/>
      <c r="L99" s="57" t="s">
        <v>449</v>
      </c>
      <c r="O99" s="31"/>
      <c r="P99" s="15"/>
      <c r="Q99" s="15"/>
      <c r="R99" s="15"/>
      <c r="S99" s="15"/>
      <c r="T99" s="15"/>
      <c r="U99" s="15"/>
      <c r="V99" s="15"/>
      <c r="W99" s="15"/>
      <c r="X99" s="157" t="s">
        <v>340</v>
      </c>
      <c r="Y99" s="158"/>
      <c r="Z99" s="158"/>
      <c r="AA99" s="158"/>
      <c r="AB99" s="158"/>
      <c r="AC99" s="159">
        <f>S91-AC97</f>
        <v>0</v>
      </c>
      <c r="AD99" s="15"/>
      <c r="AE99" s="15"/>
      <c r="AF99" s="15"/>
      <c r="AG99" s="164" t="s">
        <v>338</v>
      </c>
      <c r="AH99" s="15"/>
      <c r="AI99" s="42">
        <v>4</v>
      </c>
      <c r="AJ99" s="15"/>
      <c r="AK99" s="15"/>
      <c r="AL99" s="15"/>
      <c r="AM99" s="42"/>
      <c r="AN99" s="15"/>
      <c r="AO99" s="153"/>
      <c r="AP99" s="32"/>
    </row>
    <row r="100" spans="2:52" x14ac:dyDescent="0.35">
      <c r="B100" s="29" t="s">
        <v>3</v>
      </c>
      <c r="C100" s="31"/>
      <c r="D100" s="57" t="s">
        <v>449</v>
      </c>
      <c r="E100" s="31"/>
      <c r="F100" s="57" t="s">
        <v>449</v>
      </c>
      <c r="G100" s="9"/>
      <c r="H100" s="113" t="s">
        <v>800</v>
      </c>
      <c r="J100" s="57" t="s">
        <v>449</v>
      </c>
      <c r="K100" s="9"/>
      <c r="L100" s="57" t="s">
        <v>449</v>
      </c>
      <c r="O100" s="31"/>
      <c r="P100" s="15" t="s">
        <v>348</v>
      </c>
      <c r="Q100" s="15"/>
      <c r="R100" s="15"/>
      <c r="S100" s="15"/>
      <c r="T100" s="15"/>
      <c r="U100" s="15"/>
      <c r="V100" s="15"/>
      <c r="W100" s="15"/>
      <c r="X100" s="43"/>
      <c r="Y100" s="15"/>
      <c r="Z100" s="15"/>
      <c r="AA100" s="15"/>
      <c r="AB100" s="15"/>
      <c r="AC100" s="15"/>
      <c r="AD100" s="15"/>
      <c r="AE100" s="15"/>
      <c r="AF100" s="15"/>
      <c r="AG100" s="165" t="s">
        <v>339</v>
      </c>
      <c r="AH100" s="158"/>
      <c r="AI100" s="166">
        <f>AO97/AI99</f>
        <v>39</v>
      </c>
      <c r="AJ100" s="158"/>
      <c r="AK100" s="158"/>
      <c r="AL100" s="158"/>
      <c r="AM100" s="166"/>
      <c r="AN100" s="158"/>
      <c r="AO100" s="159"/>
      <c r="AP100" s="32"/>
      <c r="AZ100" s="37"/>
    </row>
    <row r="101" spans="2:52" x14ac:dyDescent="0.35">
      <c r="B101" s="29" t="s">
        <v>4</v>
      </c>
      <c r="C101" s="9" t="s">
        <v>57</v>
      </c>
      <c r="D101" s="49" t="s">
        <v>254</v>
      </c>
      <c r="E101" s="9" t="s">
        <v>73</v>
      </c>
      <c r="F101" s="49" t="s">
        <v>252</v>
      </c>
      <c r="G101" s="31"/>
      <c r="H101" s="113" t="s">
        <v>796</v>
      </c>
      <c r="I101" s="9" t="s">
        <v>47</v>
      </c>
      <c r="J101" s="49" t="s">
        <v>253</v>
      </c>
      <c r="K101" s="9" t="s">
        <v>47</v>
      </c>
      <c r="L101" s="49" t="s">
        <v>253</v>
      </c>
      <c r="O101" s="33"/>
      <c r="P101" s="66"/>
      <c r="Q101" s="66"/>
      <c r="R101" s="66"/>
      <c r="S101" s="66"/>
      <c r="T101" s="66"/>
      <c r="U101" s="66"/>
      <c r="V101" s="66"/>
      <c r="W101" s="66"/>
      <c r="X101" s="146"/>
      <c r="Y101" s="66"/>
      <c r="Z101" s="66"/>
      <c r="AA101" s="66"/>
      <c r="AB101" s="66"/>
      <c r="AC101" s="66"/>
      <c r="AD101" s="66"/>
      <c r="AE101" s="66"/>
      <c r="AF101" s="66"/>
      <c r="AG101" s="66"/>
      <c r="AH101" s="66"/>
      <c r="AI101" s="147"/>
      <c r="AJ101" s="66"/>
      <c r="AK101" s="66"/>
      <c r="AL101" s="66"/>
      <c r="AM101" s="147"/>
      <c r="AN101" s="66"/>
      <c r="AO101" s="66"/>
      <c r="AP101" s="34"/>
      <c r="AZ101" s="37"/>
    </row>
    <row r="102" spans="2:52" x14ac:dyDescent="0.35">
      <c r="B102" s="29" t="s">
        <v>5</v>
      </c>
      <c r="C102" s="9" t="s">
        <v>57</v>
      </c>
      <c r="D102" s="49" t="s">
        <v>254</v>
      </c>
      <c r="E102" s="9" t="s">
        <v>73</v>
      </c>
      <c r="F102" s="49" t="s">
        <v>252</v>
      </c>
      <c r="G102" s="9" t="s">
        <v>57</v>
      </c>
      <c r="H102" s="49" t="s">
        <v>257</v>
      </c>
      <c r="I102" s="9" t="s">
        <v>47</v>
      </c>
      <c r="J102" s="49" t="s">
        <v>253</v>
      </c>
      <c r="K102" s="9" t="s">
        <v>57</v>
      </c>
      <c r="L102" s="49" t="s">
        <v>252</v>
      </c>
      <c r="AY102" s="37"/>
    </row>
    <row r="103" spans="2:52" x14ac:dyDescent="0.35">
      <c r="B103" s="29" t="s">
        <v>6</v>
      </c>
      <c r="C103" s="9" t="s">
        <v>47</v>
      </c>
      <c r="D103" s="49" t="s">
        <v>253</v>
      </c>
      <c r="E103" s="9" t="s">
        <v>47</v>
      </c>
      <c r="F103" s="49" t="s">
        <v>256</v>
      </c>
      <c r="G103" s="9" t="s">
        <v>57</v>
      </c>
      <c r="H103" s="49" t="s">
        <v>257</v>
      </c>
      <c r="I103" s="9" t="s">
        <v>57</v>
      </c>
      <c r="J103" s="49" t="s">
        <v>741</v>
      </c>
      <c r="K103" s="9" t="s">
        <v>55</v>
      </c>
      <c r="L103" s="59" t="s">
        <v>255</v>
      </c>
      <c r="O103" s="38"/>
      <c r="P103" s="60"/>
      <c r="Q103" s="60"/>
      <c r="R103" s="60"/>
      <c r="S103" s="60"/>
      <c r="T103" s="60"/>
      <c r="U103" s="60"/>
      <c r="V103" s="60"/>
      <c r="W103" s="60"/>
      <c r="X103" s="144"/>
      <c r="Y103" s="60"/>
      <c r="Z103" s="60"/>
      <c r="AA103" s="60"/>
      <c r="AB103" s="60"/>
      <c r="AC103" s="60"/>
      <c r="AD103" s="60"/>
      <c r="AE103" s="60"/>
      <c r="AF103" s="60"/>
      <c r="AG103" s="60"/>
      <c r="AH103" s="60"/>
      <c r="AI103" s="145"/>
      <c r="AJ103" s="60"/>
      <c r="AK103" s="60"/>
      <c r="AL103" s="60"/>
      <c r="AM103" s="145"/>
      <c r="AN103" s="60"/>
      <c r="AO103" s="60"/>
      <c r="AP103" s="39"/>
      <c r="AY103" s="37"/>
    </row>
    <row r="104" spans="2:52" x14ac:dyDescent="0.35">
      <c r="B104" s="29" t="s">
        <v>7</v>
      </c>
      <c r="C104" s="9" t="s">
        <v>47</v>
      </c>
      <c r="D104" s="49" t="s">
        <v>260</v>
      </c>
      <c r="E104" s="9" t="s">
        <v>47</v>
      </c>
      <c r="F104" s="49" t="s">
        <v>404</v>
      </c>
      <c r="G104" s="9" t="s">
        <v>57</v>
      </c>
      <c r="H104" s="49" t="s">
        <v>256</v>
      </c>
      <c r="I104" s="9" t="s">
        <v>57</v>
      </c>
      <c r="J104" s="49" t="s">
        <v>741</v>
      </c>
      <c r="K104" s="9"/>
      <c r="L104" s="59"/>
      <c r="O104" s="31"/>
      <c r="P104" s="70" t="s">
        <v>260</v>
      </c>
      <c r="Q104" s="15"/>
      <c r="R104" s="148" t="s">
        <v>331</v>
      </c>
      <c r="S104" s="70">
        <v>26</v>
      </c>
      <c r="T104" s="70" t="s">
        <v>62</v>
      </c>
      <c r="U104" s="15"/>
      <c r="V104" s="15"/>
      <c r="W104" s="15"/>
      <c r="X104" s="43"/>
      <c r="Y104" s="15"/>
      <c r="Z104" s="15"/>
      <c r="AA104" s="15"/>
      <c r="AB104" s="15"/>
      <c r="AC104" s="15"/>
      <c r="AD104" s="15"/>
      <c r="AE104" s="15"/>
      <c r="AF104" s="15"/>
      <c r="AG104" s="15"/>
      <c r="AH104" s="15"/>
      <c r="AI104" s="42"/>
      <c r="AJ104" s="15"/>
      <c r="AK104" s="15"/>
      <c r="AL104" s="15"/>
      <c r="AM104" s="42"/>
      <c r="AN104" s="15"/>
      <c r="AO104" s="15"/>
      <c r="AP104" s="32"/>
    </row>
    <row r="105" spans="2:52" x14ac:dyDescent="0.35">
      <c r="B105" s="29" t="s">
        <v>8</v>
      </c>
      <c r="C105" s="9" t="s">
        <v>47</v>
      </c>
      <c r="D105" s="49" t="s">
        <v>675</v>
      </c>
      <c r="E105" s="9" t="s">
        <v>47</v>
      </c>
      <c r="F105" s="49" t="s">
        <v>404</v>
      </c>
      <c r="G105" s="9" t="s">
        <v>57</v>
      </c>
      <c r="H105" s="49" t="s">
        <v>256</v>
      </c>
      <c r="I105" s="9" t="s">
        <v>57</v>
      </c>
      <c r="J105" s="49" t="s">
        <v>254</v>
      </c>
      <c r="K105" s="31"/>
      <c r="L105" s="32"/>
      <c r="O105" s="31"/>
      <c r="P105" s="15"/>
      <c r="Q105" s="15"/>
      <c r="R105" s="15"/>
      <c r="S105" s="15"/>
      <c r="T105" s="15"/>
      <c r="U105" s="15"/>
      <c r="V105" s="15"/>
      <c r="W105" s="15"/>
      <c r="X105" s="149" t="s">
        <v>325</v>
      </c>
      <c r="Y105" s="150"/>
      <c r="Z105" s="150"/>
      <c r="AA105" s="150"/>
      <c r="AB105" s="150"/>
      <c r="AC105" s="151"/>
      <c r="AD105" s="15"/>
      <c r="AE105" s="15"/>
      <c r="AF105" s="15"/>
      <c r="AG105" s="149" t="s">
        <v>332</v>
      </c>
      <c r="AH105" s="160"/>
      <c r="AI105" s="161"/>
      <c r="AJ105" s="150"/>
      <c r="AK105" s="150"/>
      <c r="AL105" s="150"/>
      <c r="AM105" s="162"/>
      <c r="AN105" s="150"/>
      <c r="AO105" s="151"/>
      <c r="AP105" s="32"/>
    </row>
    <row r="106" spans="2:52" x14ac:dyDescent="0.35">
      <c r="B106" s="29" t="s">
        <v>9</v>
      </c>
      <c r="C106" s="9" t="s">
        <v>55</v>
      </c>
      <c r="D106" s="59" t="s">
        <v>259</v>
      </c>
      <c r="E106" s="9" t="s">
        <v>55</v>
      </c>
      <c r="F106" s="59" t="s">
        <v>258</v>
      </c>
      <c r="G106" s="9" t="s">
        <v>55</v>
      </c>
      <c r="H106" s="59" t="s">
        <v>462</v>
      </c>
      <c r="I106" s="9" t="s">
        <v>57</v>
      </c>
      <c r="J106" s="49" t="s">
        <v>254</v>
      </c>
      <c r="K106" s="9"/>
      <c r="L106" s="59"/>
      <c r="O106" s="31"/>
      <c r="P106" s="15" t="s">
        <v>323</v>
      </c>
      <c r="Q106" s="15"/>
      <c r="R106" s="15" t="s">
        <v>345</v>
      </c>
      <c r="S106" s="15"/>
      <c r="T106" s="15"/>
      <c r="U106" s="15"/>
      <c r="V106" s="15"/>
      <c r="W106" s="15"/>
      <c r="X106" s="152" t="s">
        <v>326</v>
      </c>
      <c r="Y106" s="15">
        <v>1</v>
      </c>
      <c r="Z106" s="15" t="s">
        <v>327</v>
      </c>
      <c r="AA106" s="15">
        <v>13</v>
      </c>
      <c r="AB106" s="15" t="s">
        <v>329</v>
      </c>
      <c r="AC106" s="153">
        <f>Y106*AA106</f>
        <v>13</v>
      </c>
      <c r="AD106" s="15"/>
      <c r="AE106" s="15"/>
      <c r="AF106" s="15"/>
      <c r="AG106" s="152" t="s">
        <v>326</v>
      </c>
      <c r="AH106" s="15">
        <v>2</v>
      </c>
      <c r="AI106" s="42" t="s">
        <v>327</v>
      </c>
      <c r="AJ106" s="15">
        <v>13</v>
      </c>
      <c r="AK106" s="15" t="s">
        <v>334</v>
      </c>
      <c r="AL106" s="142" t="s">
        <v>333</v>
      </c>
      <c r="AM106" s="42">
        <v>1</v>
      </c>
      <c r="AN106" s="47" t="s">
        <v>335</v>
      </c>
      <c r="AO106" s="153">
        <f>AH106*AJ106*AM106</f>
        <v>26</v>
      </c>
      <c r="AP106" s="32"/>
    </row>
    <row r="107" spans="2:52" x14ac:dyDescent="0.35">
      <c r="B107" s="29" t="s">
        <v>10</v>
      </c>
      <c r="C107" s="9" t="s">
        <v>55</v>
      </c>
      <c r="D107" s="59" t="s">
        <v>743</v>
      </c>
      <c r="E107" s="9" t="s">
        <v>55</v>
      </c>
      <c r="F107" s="59" t="s">
        <v>250</v>
      </c>
      <c r="G107" s="9" t="s">
        <v>55</v>
      </c>
      <c r="H107" s="59" t="s">
        <v>456</v>
      </c>
      <c r="I107" s="9" t="s">
        <v>55</v>
      </c>
      <c r="J107" s="59" t="s">
        <v>457</v>
      </c>
      <c r="K107" s="9"/>
      <c r="L107" s="113" t="s">
        <v>713</v>
      </c>
      <c r="O107" s="31"/>
      <c r="P107" s="15"/>
      <c r="Q107" s="15"/>
      <c r="R107" s="15"/>
      <c r="S107" s="15"/>
      <c r="T107" s="15"/>
      <c r="U107" s="15"/>
      <c r="V107" s="15"/>
      <c r="W107" s="15"/>
      <c r="X107" s="152" t="s">
        <v>330</v>
      </c>
      <c r="Y107" s="15">
        <v>3</v>
      </c>
      <c r="Z107" s="15" t="s">
        <v>327</v>
      </c>
      <c r="AA107" s="15">
        <v>4</v>
      </c>
      <c r="AB107" s="15" t="s">
        <v>329</v>
      </c>
      <c r="AC107" s="153">
        <f>Y107*AA107</f>
        <v>12</v>
      </c>
      <c r="AD107" s="15"/>
      <c r="AE107" s="15"/>
      <c r="AF107" s="15"/>
      <c r="AG107" s="152" t="s">
        <v>330</v>
      </c>
      <c r="AH107" s="15">
        <v>3</v>
      </c>
      <c r="AI107" s="42" t="s">
        <v>327</v>
      </c>
      <c r="AJ107" s="15">
        <v>3</v>
      </c>
      <c r="AK107" s="15" t="s">
        <v>328</v>
      </c>
      <c r="AL107" s="142" t="s">
        <v>333</v>
      </c>
      <c r="AM107" s="42">
        <v>5</v>
      </c>
      <c r="AN107" s="47" t="s">
        <v>335</v>
      </c>
      <c r="AO107" s="153">
        <f>AH107*AJ107*AM107</f>
        <v>45</v>
      </c>
      <c r="AP107" s="32"/>
    </row>
    <row r="108" spans="2:52" x14ac:dyDescent="0.35">
      <c r="B108" s="29" t="s">
        <v>11</v>
      </c>
      <c r="C108" s="124"/>
      <c r="D108" s="114"/>
      <c r="E108" s="124"/>
      <c r="F108" s="114"/>
      <c r="G108" s="46"/>
      <c r="H108" s="114"/>
      <c r="I108" s="126"/>
      <c r="J108" s="114"/>
      <c r="K108" s="124"/>
      <c r="L108" s="114" t="s">
        <v>714</v>
      </c>
      <c r="O108" s="31"/>
      <c r="P108" s="15" t="s">
        <v>321</v>
      </c>
      <c r="Q108" s="15"/>
      <c r="R108" s="15" t="s">
        <v>347</v>
      </c>
      <c r="S108" s="15"/>
      <c r="T108" s="15"/>
      <c r="U108" s="15"/>
      <c r="V108" s="15"/>
      <c r="W108" s="15"/>
      <c r="X108" s="154" t="s">
        <v>336</v>
      </c>
      <c r="Y108" s="15"/>
      <c r="Z108" s="15"/>
      <c r="AA108" s="15"/>
      <c r="AB108" s="15"/>
      <c r="AC108" s="153">
        <f t="shared" ref="AC108:AC109" si="2">Y108*AA108</f>
        <v>0</v>
      </c>
      <c r="AD108" s="15"/>
      <c r="AE108" s="15"/>
      <c r="AF108" s="15"/>
      <c r="AG108" s="154" t="s">
        <v>336</v>
      </c>
      <c r="AH108" s="15"/>
      <c r="AI108" s="42"/>
      <c r="AJ108" s="15"/>
      <c r="AK108" s="15"/>
      <c r="AL108" s="142"/>
      <c r="AM108" s="42"/>
      <c r="AN108" s="47"/>
      <c r="AO108" s="153">
        <f>AH108*AJ108*AM108</f>
        <v>0</v>
      </c>
      <c r="AP108" s="32"/>
    </row>
    <row r="109" spans="2:52" x14ac:dyDescent="0.35">
      <c r="O109" s="31"/>
      <c r="P109" s="15"/>
      <c r="Q109" s="15"/>
      <c r="R109" s="43" t="s">
        <v>468</v>
      </c>
      <c r="S109" s="15"/>
      <c r="T109" s="15"/>
      <c r="U109" s="15"/>
      <c r="V109" s="15"/>
      <c r="W109" s="15"/>
      <c r="X109" s="154" t="s">
        <v>337</v>
      </c>
      <c r="Y109" s="15"/>
      <c r="Z109" s="15"/>
      <c r="AA109" s="15"/>
      <c r="AB109" s="15"/>
      <c r="AC109" s="153">
        <f t="shared" si="2"/>
        <v>0</v>
      </c>
      <c r="AD109" s="15"/>
      <c r="AE109" s="15"/>
      <c r="AF109" s="15"/>
      <c r="AG109" s="154" t="s">
        <v>337</v>
      </c>
      <c r="AH109" s="15"/>
      <c r="AI109" s="42"/>
      <c r="AJ109" s="15"/>
      <c r="AK109" s="15"/>
      <c r="AL109" s="15"/>
      <c r="AM109" s="42"/>
      <c r="AN109" s="15"/>
      <c r="AO109" s="153">
        <v>0</v>
      </c>
      <c r="AP109" s="32"/>
    </row>
    <row r="110" spans="2:52" x14ac:dyDescent="0.35">
      <c r="B110" s="134" t="s">
        <v>284</v>
      </c>
      <c r="C110" s="304" t="s">
        <v>139</v>
      </c>
      <c r="D110" s="305"/>
      <c r="E110" s="304" t="s">
        <v>140</v>
      </c>
      <c r="F110" s="305"/>
      <c r="G110" s="304" t="s">
        <v>141</v>
      </c>
      <c r="H110" s="305"/>
      <c r="I110" s="304" t="s">
        <v>142</v>
      </c>
      <c r="J110" s="305"/>
      <c r="K110" s="306" t="s">
        <v>143</v>
      </c>
      <c r="L110" s="305"/>
      <c r="O110" s="31"/>
      <c r="P110" s="15"/>
      <c r="Q110" s="15"/>
      <c r="R110" s="15"/>
      <c r="S110" s="15"/>
      <c r="T110" s="15"/>
      <c r="U110" s="15"/>
      <c r="V110" s="15"/>
      <c r="W110" s="15"/>
      <c r="X110" s="155" t="s">
        <v>234</v>
      </c>
      <c r="Y110" s="70"/>
      <c r="Z110" s="70"/>
      <c r="AA110" s="70"/>
      <c r="AB110" s="70"/>
      <c r="AC110" s="156">
        <f>SUM(AC106:AC109)</f>
        <v>25</v>
      </c>
      <c r="AD110" s="70"/>
      <c r="AE110" s="70"/>
      <c r="AF110" s="15"/>
      <c r="AG110" s="155" t="s">
        <v>234</v>
      </c>
      <c r="AH110" s="70"/>
      <c r="AI110" s="256"/>
      <c r="AJ110" s="70"/>
      <c r="AK110" s="70"/>
      <c r="AL110" s="70"/>
      <c r="AM110" s="256"/>
      <c r="AN110" s="70"/>
      <c r="AO110" s="156">
        <f>SUM(AO106:AO109)</f>
        <v>71</v>
      </c>
      <c r="AP110" s="32"/>
    </row>
    <row r="111" spans="2:52" x14ac:dyDescent="0.35">
      <c r="B111" s="29" t="s">
        <v>13</v>
      </c>
      <c r="C111" s="121"/>
      <c r="D111" s="63" t="s">
        <v>278</v>
      </c>
      <c r="E111" s="121"/>
      <c r="F111" s="63" t="s">
        <v>283</v>
      </c>
      <c r="G111" s="121"/>
      <c r="H111" s="63" t="s">
        <v>450</v>
      </c>
      <c r="I111" s="123"/>
      <c r="J111" s="63" t="s">
        <v>283</v>
      </c>
      <c r="K111" s="121"/>
      <c r="L111" s="63" t="s">
        <v>283</v>
      </c>
      <c r="O111" s="31"/>
      <c r="P111" s="15" t="s">
        <v>344</v>
      </c>
      <c r="Q111" s="15"/>
      <c r="R111" s="47"/>
      <c r="S111" s="15"/>
      <c r="T111" s="15"/>
      <c r="U111" s="15"/>
      <c r="V111" s="15"/>
      <c r="W111" s="15"/>
      <c r="X111" s="152"/>
      <c r="Y111" s="15"/>
      <c r="Z111" s="15"/>
      <c r="AA111" s="15"/>
      <c r="AB111" s="15"/>
      <c r="AC111" s="153"/>
      <c r="AD111" s="15"/>
      <c r="AE111" s="15"/>
      <c r="AF111" s="15"/>
      <c r="AG111" s="163"/>
      <c r="AH111" s="15"/>
      <c r="AI111" s="42"/>
      <c r="AJ111" s="15"/>
      <c r="AK111" s="15"/>
      <c r="AL111" s="15"/>
      <c r="AM111" s="42"/>
      <c r="AN111" s="15"/>
      <c r="AO111" s="153"/>
      <c r="AP111" s="32"/>
    </row>
    <row r="112" spans="2:52" x14ac:dyDescent="0.35">
      <c r="B112" s="29" t="s">
        <v>0</v>
      </c>
      <c r="C112" s="9"/>
      <c r="D112" s="57" t="s">
        <v>279</v>
      </c>
      <c r="E112" s="9" t="s">
        <v>57</v>
      </c>
      <c r="F112" s="57" t="s">
        <v>273</v>
      </c>
      <c r="G112" s="9"/>
      <c r="H112" s="57" t="s">
        <v>450</v>
      </c>
      <c r="I112" s="10" t="s">
        <v>77</v>
      </c>
      <c r="J112" s="57" t="s">
        <v>843</v>
      </c>
      <c r="K112" s="9"/>
      <c r="L112" s="57" t="s">
        <v>450</v>
      </c>
      <c r="O112" s="31"/>
      <c r="P112" s="15"/>
      <c r="Q112" s="15"/>
      <c r="R112" s="15"/>
      <c r="S112" s="15"/>
      <c r="T112" s="15"/>
      <c r="U112" s="15"/>
      <c r="V112" s="15"/>
      <c r="W112" s="15"/>
      <c r="X112" s="157" t="s">
        <v>340</v>
      </c>
      <c r="Y112" s="176"/>
      <c r="Z112" s="176"/>
      <c r="AA112" s="176"/>
      <c r="AB112" s="176"/>
      <c r="AC112" s="177">
        <f>S104-AC110</f>
        <v>1</v>
      </c>
      <c r="AD112" s="15"/>
      <c r="AE112" s="15"/>
      <c r="AF112" s="15"/>
      <c r="AG112" s="164" t="s">
        <v>338</v>
      </c>
      <c r="AH112" s="15"/>
      <c r="AI112" s="42">
        <v>1</v>
      </c>
      <c r="AJ112" s="15"/>
      <c r="AK112" s="15"/>
      <c r="AL112" s="15"/>
      <c r="AM112" s="42"/>
      <c r="AN112" s="15"/>
      <c r="AO112" s="153"/>
      <c r="AP112" s="32"/>
    </row>
    <row r="113" spans="2:53" x14ac:dyDescent="0.35">
      <c r="B113" s="29" t="s">
        <v>1</v>
      </c>
      <c r="C113" s="9"/>
      <c r="D113" s="57" t="s">
        <v>280</v>
      </c>
      <c r="E113" s="9" t="s">
        <v>57</v>
      </c>
      <c r="F113" s="57" t="s">
        <v>273</v>
      </c>
      <c r="G113" s="9"/>
      <c r="H113" s="113" t="s">
        <v>841</v>
      </c>
      <c r="I113" s="10" t="s">
        <v>77</v>
      </c>
      <c r="J113" s="57" t="s">
        <v>844</v>
      </c>
      <c r="K113" s="9"/>
      <c r="L113" s="57" t="s">
        <v>450</v>
      </c>
      <c r="O113" s="31"/>
      <c r="P113" s="15" t="s">
        <v>348</v>
      </c>
      <c r="Q113" s="15"/>
      <c r="R113" s="15"/>
      <c r="S113" s="15"/>
      <c r="T113" s="15"/>
      <c r="U113" s="15"/>
      <c r="V113" s="15"/>
      <c r="W113" s="15"/>
      <c r="X113" s="43"/>
      <c r="Y113" s="15"/>
      <c r="Z113" s="15"/>
      <c r="AA113" s="15"/>
      <c r="AB113" s="15"/>
      <c r="AC113" s="15"/>
      <c r="AD113" s="15"/>
      <c r="AE113" s="15"/>
      <c r="AF113" s="15"/>
      <c r="AG113" s="165" t="s">
        <v>339</v>
      </c>
      <c r="AH113" s="158"/>
      <c r="AI113" s="166">
        <f>AO110/AI112</f>
        <v>71</v>
      </c>
      <c r="AJ113" s="158"/>
      <c r="AK113" s="158"/>
      <c r="AL113" s="158"/>
      <c r="AM113" s="166"/>
      <c r="AN113" s="158"/>
      <c r="AO113" s="159"/>
      <c r="AP113" s="32"/>
    </row>
    <row r="114" spans="2:53" x14ac:dyDescent="0.35">
      <c r="B114" s="29" t="s">
        <v>2</v>
      </c>
      <c r="C114" s="9"/>
      <c r="D114" s="57" t="s">
        <v>281</v>
      </c>
      <c r="E114" s="31"/>
      <c r="F114" s="57" t="s">
        <v>450</v>
      </c>
      <c r="G114" s="9"/>
      <c r="H114" s="113" t="s">
        <v>841</v>
      </c>
      <c r="J114" s="57" t="s">
        <v>450</v>
      </c>
      <c r="K114" s="9"/>
      <c r="L114" s="57" t="s">
        <v>450</v>
      </c>
      <c r="O114" s="33"/>
      <c r="P114" s="66"/>
      <c r="Q114" s="66"/>
      <c r="R114" s="66"/>
      <c r="S114" s="66"/>
      <c r="T114" s="66"/>
      <c r="U114" s="66"/>
      <c r="V114" s="66"/>
      <c r="W114" s="66"/>
      <c r="X114" s="146"/>
      <c r="Y114" s="66"/>
      <c r="Z114" s="66"/>
      <c r="AA114" s="66"/>
      <c r="AB114" s="66"/>
      <c r="AC114" s="66"/>
      <c r="AD114" s="66"/>
      <c r="AE114" s="66"/>
      <c r="AF114" s="66"/>
      <c r="AG114" s="66"/>
      <c r="AH114" s="66"/>
      <c r="AI114" s="147"/>
      <c r="AJ114" s="66"/>
      <c r="AK114" s="66"/>
      <c r="AL114" s="66"/>
      <c r="AM114" s="147"/>
      <c r="AN114" s="66"/>
      <c r="AO114" s="66"/>
      <c r="AP114" s="34"/>
    </row>
    <row r="115" spans="2:53" x14ac:dyDescent="0.35">
      <c r="B115" s="29" t="s">
        <v>3</v>
      </c>
      <c r="C115" s="31"/>
      <c r="D115" s="57" t="s">
        <v>450</v>
      </c>
      <c r="E115" s="31"/>
      <c r="F115" s="57" t="s">
        <v>450</v>
      </c>
      <c r="G115" s="9"/>
      <c r="H115" s="113" t="s">
        <v>847</v>
      </c>
      <c r="J115" s="57" t="s">
        <v>450</v>
      </c>
      <c r="K115" s="9"/>
      <c r="L115" s="57" t="s">
        <v>450</v>
      </c>
      <c r="X115"/>
      <c r="AI115"/>
      <c r="AM115"/>
    </row>
    <row r="116" spans="2:53" x14ac:dyDescent="0.35">
      <c r="B116" s="29" t="s">
        <v>4</v>
      </c>
      <c r="C116" s="9" t="s">
        <v>57</v>
      </c>
      <c r="D116" s="49" t="s">
        <v>254</v>
      </c>
      <c r="E116" s="9" t="s">
        <v>73</v>
      </c>
      <c r="F116" s="49" t="s">
        <v>252</v>
      </c>
      <c r="G116" s="31"/>
      <c r="H116" s="113" t="s">
        <v>834</v>
      </c>
      <c r="I116" s="9" t="s">
        <v>47</v>
      </c>
      <c r="J116" s="49" t="s">
        <v>253</v>
      </c>
      <c r="K116" s="9" t="s">
        <v>47</v>
      </c>
      <c r="L116" s="49" t="s">
        <v>253</v>
      </c>
      <c r="O116" s="38"/>
      <c r="P116" s="60"/>
      <c r="Q116" s="60"/>
      <c r="R116" s="60"/>
      <c r="S116" s="60"/>
      <c r="T116" s="60"/>
      <c r="U116" s="60"/>
      <c r="V116" s="60"/>
      <c r="W116" s="60"/>
      <c r="X116" s="144"/>
      <c r="Y116" s="60"/>
      <c r="Z116" s="60"/>
      <c r="AA116" s="60"/>
      <c r="AB116" s="60"/>
      <c r="AC116" s="60"/>
      <c r="AD116" s="60"/>
      <c r="AE116" s="60"/>
      <c r="AF116" s="60"/>
      <c r="AG116" s="60"/>
      <c r="AH116" s="60"/>
      <c r="AI116" s="145"/>
      <c r="AJ116" s="60"/>
      <c r="AK116" s="60"/>
      <c r="AL116" s="60"/>
      <c r="AM116" s="145"/>
      <c r="AN116" s="60"/>
      <c r="AO116" s="60"/>
      <c r="AP116" s="39"/>
    </row>
    <row r="117" spans="2:53" x14ac:dyDescent="0.35">
      <c r="B117" s="29" t="s">
        <v>5</v>
      </c>
      <c r="C117" s="9" t="s">
        <v>57</v>
      </c>
      <c r="D117" s="49" t="s">
        <v>254</v>
      </c>
      <c r="E117" s="9" t="s">
        <v>73</v>
      </c>
      <c r="F117" s="49" t="s">
        <v>252</v>
      </c>
      <c r="G117" s="9" t="s">
        <v>57</v>
      </c>
      <c r="H117" s="49" t="s">
        <v>257</v>
      </c>
      <c r="I117" s="9" t="s">
        <v>47</v>
      </c>
      <c r="J117" s="49" t="s">
        <v>253</v>
      </c>
      <c r="K117" s="9" t="s">
        <v>57</v>
      </c>
      <c r="L117" s="49" t="s">
        <v>252</v>
      </c>
      <c r="O117" s="31"/>
      <c r="P117" s="70" t="s">
        <v>257</v>
      </c>
      <c r="Q117" s="15"/>
      <c r="R117" s="148" t="s">
        <v>331</v>
      </c>
      <c r="S117" s="70">
        <v>39</v>
      </c>
      <c r="T117" s="70" t="s">
        <v>62</v>
      </c>
      <c r="U117" s="15"/>
      <c r="V117" s="15"/>
      <c r="W117" s="15"/>
      <c r="X117" s="43"/>
      <c r="Y117" s="15"/>
      <c r="Z117" s="15"/>
      <c r="AA117" s="15"/>
      <c r="AB117" s="15"/>
      <c r="AC117" s="15"/>
      <c r="AD117" s="15"/>
      <c r="AE117" s="15"/>
      <c r="AF117" s="15"/>
      <c r="AG117" s="15"/>
      <c r="AH117" s="15"/>
      <c r="AI117" s="42"/>
      <c r="AJ117" s="15"/>
      <c r="AK117" s="15"/>
      <c r="AL117" s="15"/>
      <c r="AM117" s="42"/>
      <c r="AN117" s="15"/>
      <c r="AO117" s="15"/>
      <c r="AP117" s="32"/>
    </row>
    <row r="118" spans="2:53" x14ac:dyDescent="0.35">
      <c r="B118" s="29" t="s">
        <v>6</v>
      </c>
      <c r="C118" s="9" t="s">
        <v>47</v>
      </c>
      <c r="D118" s="49" t="s">
        <v>253</v>
      </c>
      <c r="E118" s="9" t="s">
        <v>47</v>
      </c>
      <c r="F118" s="49" t="s">
        <v>256</v>
      </c>
      <c r="G118" s="9" t="s">
        <v>57</v>
      </c>
      <c r="H118" s="49" t="s">
        <v>257</v>
      </c>
      <c r="I118" s="9" t="s">
        <v>57</v>
      </c>
      <c r="J118" s="49" t="s">
        <v>741</v>
      </c>
      <c r="K118" s="9" t="s">
        <v>55</v>
      </c>
      <c r="L118" s="59" t="s">
        <v>255</v>
      </c>
      <c r="O118" s="31"/>
      <c r="P118" s="15"/>
      <c r="Q118" s="15"/>
      <c r="R118" s="15"/>
      <c r="S118" s="15"/>
      <c r="T118" s="15"/>
      <c r="U118" s="15"/>
      <c r="V118" s="15"/>
      <c r="W118" s="15"/>
      <c r="X118" s="149" t="s">
        <v>325</v>
      </c>
      <c r="Y118" s="150"/>
      <c r="Z118" s="150"/>
      <c r="AA118" s="150"/>
      <c r="AB118" s="150"/>
      <c r="AC118" s="151"/>
      <c r="AD118" s="15"/>
      <c r="AE118" s="15"/>
      <c r="AF118" s="15"/>
      <c r="AG118" s="149" t="s">
        <v>332</v>
      </c>
      <c r="AH118" s="160"/>
      <c r="AI118" s="161"/>
      <c r="AJ118" s="150"/>
      <c r="AK118" s="150"/>
      <c r="AL118" s="150"/>
      <c r="AM118" s="162"/>
      <c r="AN118" s="150"/>
      <c r="AO118" s="151"/>
      <c r="AP118" s="32"/>
    </row>
    <row r="119" spans="2:53" x14ac:dyDescent="0.35">
      <c r="B119" s="29" t="s">
        <v>7</v>
      </c>
      <c r="C119" s="9" t="s">
        <v>47</v>
      </c>
      <c r="D119" s="49" t="s">
        <v>260</v>
      </c>
      <c r="E119" s="9" t="s">
        <v>47</v>
      </c>
      <c r="F119" s="49" t="s">
        <v>404</v>
      </c>
      <c r="G119" s="9" t="s">
        <v>57</v>
      </c>
      <c r="H119" s="49" t="s">
        <v>256</v>
      </c>
      <c r="I119" s="9" t="s">
        <v>57</v>
      </c>
      <c r="J119" s="49" t="s">
        <v>741</v>
      </c>
      <c r="K119" s="9"/>
      <c r="L119" s="59"/>
      <c r="O119" s="31"/>
      <c r="P119" s="15" t="s">
        <v>323</v>
      </c>
      <c r="Q119" s="15"/>
      <c r="R119" s="15" t="s">
        <v>345</v>
      </c>
      <c r="S119" s="15"/>
      <c r="T119" s="15"/>
      <c r="U119" s="15"/>
      <c r="V119" s="15"/>
      <c r="W119" s="15"/>
      <c r="X119" s="152" t="s">
        <v>326</v>
      </c>
      <c r="Y119" s="15">
        <v>2</v>
      </c>
      <c r="Z119" s="15" t="s">
        <v>327</v>
      </c>
      <c r="AA119" s="15">
        <v>13</v>
      </c>
      <c r="AB119" s="15" t="s">
        <v>329</v>
      </c>
      <c r="AC119" s="153">
        <f>Y119*AA119</f>
        <v>26</v>
      </c>
      <c r="AD119" s="15"/>
      <c r="AE119" s="15"/>
      <c r="AF119" s="15"/>
      <c r="AG119" s="152" t="s">
        <v>326</v>
      </c>
      <c r="AH119" s="15">
        <v>2</v>
      </c>
      <c r="AI119" s="42" t="s">
        <v>327</v>
      </c>
      <c r="AJ119" s="15">
        <v>13</v>
      </c>
      <c r="AK119" s="15" t="s">
        <v>334</v>
      </c>
      <c r="AL119" s="142" t="s">
        <v>333</v>
      </c>
      <c r="AM119" s="42">
        <v>1</v>
      </c>
      <c r="AN119" s="47" t="s">
        <v>335</v>
      </c>
      <c r="AO119" s="153">
        <f>AH119*AJ119*AM119</f>
        <v>26</v>
      </c>
      <c r="AP119" s="32"/>
    </row>
    <row r="120" spans="2:53" x14ac:dyDescent="0.35">
      <c r="B120" s="29" t="s">
        <v>8</v>
      </c>
      <c r="C120" s="9" t="s">
        <v>47</v>
      </c>
      <c r="D120" s="49" t="s">
        <v>675</v>
      </c>
      <c r="E120" s="9" t="s">
        <v>47</v>
      </c>
      <c r="F120" s="49" t="s">
        <v>404</v>
      </c>
      <c r="G120" s="9" t="s">
        <v>57</v>
      </c>
      <c r="H120" s="49" t="s">
        <v>256</v>
      </c>
      <c r="I120" s="9" t="s">
        <v>57</v>
      </c>
      <c r="J120" s="49" t="s">
        <v>254</v>
      </c>
      <c r="K120" s="31"/>
      <c r="L120" s="32"/>
      <c r="O120" s="31"/>
      <c r="P120" s="15"/>
      <c r="Q120" s="15"/>
      <c r="R120" s="15"/>
      <c r="S120" s="15"/>
      <c r="T120" s="15"/>
      <c r="U120" s="15"/>
      <c r="V120" s="15"/>
      <c r="W120" s="15"/>
      <c r="X120" s="152" t="s">
        <v>330</v>
      </c>
      <c r="Y120" s="15">
        <v>1</v>
      </c>
      <c r="Z120" s="15" t="s">
        <v>327</v>
      </c>
      <c r="AA120" s="15">
        <v>12</v>
      </c>
      <c r="AB120" s="15" t="s">
        <v>329</v>
      </c>
      <c r="AC120" s="153">
        <f>Y120*AA120</f>
        <v>12</v>
      </c>
      <c r="AD120" s="15"/>
      <c r="AE120" s="15"/>
      <c r="AF120" s="15"/>
      <c r="AG120" s="152" t="s">
        <v>330</v>
      </c>
      <c r="AH120" s="15">
        <v>1</v>
      </c>
      <c r="AI120" s="42" t="s">
        <v>327</v>
      </c>
      <c r="AJ120" s="15">
        <v>12</v>
      </c>
      <c r="AK120" s="15" t="s">
        <v>328</v>
      </c>
      <c r="AL120" s="142" t="s">
        <v>333</v>
      </c>
      <c r="AM120" s="42">
        <v>10</v>
      </c>
      <c r="AN120" s="47" t="s">
        <v>335</v>
      </c>
      <c r="AO120" s="153">
        <f>AH120*AJ120*AM120</f>
        <v>120</v>
      </c>
      <c r="AP120" s="32"/>
      <c r="BA120" s="37"/>
    </row>
    <row r="121" spans="2:53" x14ac:dyDescent="0.35">
      <c r="B121" s="29" t="s">
        <v>9</v>
      </c>
      <c r="C121" s="9" t="s">
        <v>55</v>
      </c>
      <c r="D121" s="59" t="s">
        <v>259</v>
      </c>
      <c r="E121" s="9" t="s">
        <v>55</v>
      </c>
      <c r="F121" s="59" t="s">
        <v>258</v>
      </c>
      <c r="G121" s="9" t="s">
        <v>55</v>
      </c>
      <c r="H121" s="59" t="s">
        <v>462</v>
      </c>
      <c r="I121" s="9" t="s">
        <v>57</v>
      </c>
      <c r="J121" s="49" t="s">
        <v>254</v>
      </c>
      <c r="K121" s="9"/>
      <c r="L121" s="59"/>
      <c r="O121" s="31"/>
      <c r="P121" s="15" t="s">
        <v>321</v>
      </c>
      <c r="Q121" s="15"/>
      <c r="R121" s="15" t="s">
        <v>349</v>
      </c>
      <c r="S121" s="15"/>
      <c r="T121" s="15"/>
      <c r="U121" s="15"/>
      <c r="V121" s="15"/>
      <c r="W121" s="15"/>
      <c r="X121" s="154" t="s">
        <v>336</v>
      </c>
      <c r="Y121" s="15">
        <v>2</v>
      </c>
      <c r="Z121" s="15" t="s">
        <v>327</v>
      </c>
      <c r="AA121" s="15">
        <v>1</v>
      </c>
      <c r="AB121" s="15" t="s">
        <v>329</v>
      </c>
      <c r="AC121" s="153">
        <f t="shared" ref="AC121:AC122" si="3">Y121*AA121</f>
        <v>2</v>
      </c>
      <c r="AD121" s="15"/>
      <c r="AE121" s="15"/>
      <c r="AF121" s="15"/>
      <c r="AG121" s="154" t="s">
        <v>336</v>
      </c>
      <c r="AH121" s="15">
        <v>2</v>
      </c>
      <c r="AI121" s="42" t="s">
        <v>327</v>
      </c>
      <c r="AJ121" s="15">
        <v>1</v>
      </c>
      <c r="AK121" s="15" t="s">
        <v>328</v>
      </c>
      <c r="AL121" s="142" t="s">
        <v>333</v>
      </c>
      <c r="AM121" s="42">
        <v>10</v>
      </c>
      <c r="AN121" s="47" t="s">
        <v>335</v>
      </c>
      <c r="AO121" s="153">
        <f>AH121*AJ121*AM121</f>
        <v>20</v>
      </c>
      <c r="AP121" s="32"/>
    </row>
    <row r="122" spans="2:53" x14ac:dyDescent="0.35">
      <c r="B122" s="29" t="s">
        <v>10</v>
      </c>
      <c r="C122" s="9" t="s">
        <v>55</v>
      </c>
      <c r="D122" s="59" t="s">
        <v>743</v>
      </c>
      <c r="E122" s="9" t="s">
        <v>55</v>
      </c>
      <c r="F122" s="59" t="s">
        <v>250</v>
      </c>
      <c r="G122" s="9" t="s">
        <v>55</v>
      </c>
      <c r="H122" s="59" t="s">
        <v>456</v>
      </c>
      <c r="I122" s="9" t="s">
        <v>55</v>
      </c>
      <c r="J122" s="59" t="s">
        <v>457</v>
      </c>
      <c r="K122" s="9"/>
      <c r="L122" s="113" t="s">
        <v>715</v>
      </c>
      <c r="O122" s="31"/>
      <c r="P122" s="15"/>
      <c r="Q122" s="15"/>
      <c r="R122" s="43" t="s">
        <v>351</v>
      </c>
      <c r="S122" s="15"/>
      <c r="T122" s="15"/>
      <c r="U122" s="15"/>
      <c r="V122" s="15"/>
      <c r="W122" s="15"/>
      <c r="X122" s="154" t="s">
        <v>337</v>
      </c>
      <c r="Y122" s="15"/>
      <c r="Z122" s="15"/>
      <c r="AA122" s="15"/>
      <c r="AB122" s="15"/>
      <c r="AC122" s="153">
        <f t="shared" si="3"/>
        <v>0</v>
      </c>
      <c r="AD122" s="15"/>
      <c r="AE122" s="15"/>
      <c r="AF122" s="15"/>
      <c r="AG122" s="154" t="s">
        <v>337</v>
      </c>
      <c r="AH122" s="15"/>
      <c r="AI122" s="42"/>
      <c r="AJ122" s="15"/>
      <c r="AK122" s="15"/>
      <c r="AL122" s="15"/>
      <c r="AM122" s="42"/>
      <c r="AN122" s="15"/>
      <c r="AO122" s="153">
        <v>0</v>
      </c>
      <c r="AP122" s="32"/>
    </row>
    <row r="123" spans="2:53" x14ac:dyDescent="0.35">
      <c r="B123" s="29" t="s">
        <v>11</v>
      </c>
      <c r="C123" s="124"/>
      <c r="D123" s="114"/>
      <c r="E123" s="124"/>
      <c r="F123" s="114"/>
      <c r="G123" s="46"/>
      <c r="H123" s="114"/>
      <c r="I123" s="126"/>
      <c r="J123" s="114"/>
      <c r="K123" s="124"/>
      <c r="L123" s="114" t="s">
        <v>716</v>
      </c>
      <c r="O123" s="31"/>
      <c r="P123" s="15"/>
      <c r="Q123" s="15"/>
      <c r="S123" s="15"/>
      <c r="T123" s="15"/>
      <c r="U123" s="15"/>
      <c r="V123" s="15"/>
      <c r="W123" s="15"/>
      <c r="X123" s="155" t="s">
        <v>234</v>
      </c>
      <c r="Y123" s="70"/>
      <c r="Z123" s="70"/>
      <c r="AA123" s="70"/>
      <c r="AB123" s="70"/>
      <c r="AC123" s="156">
        <f>SUM(AC119:AC122)</f>
        <v>40</v>
      </c>
      <c r="AD123" s="70"/>
      <c r="AE123" s="70"/>
      <c r="AF123" s="15"/>
      <c r="AG123" s="155" t="s">
        <v>234</v>
      </c>
      <c r="AH123" s="70"/>
      <c r="AI123" s="256"/>
      <c r="AJ123" s="70"/>
      <c r="AK123" s="70"/>
      <c r="AL123" s="70"/>
      <c r="AM123" s="256"/>
      <c r="AN123" s="70"/>
      <c r="AO123" s="156">
        <f>SUM(AO119:AO122)</f>
        <v>166</v>
      </c>
      <c r="AP123" s="32"/>
    </row>
    <row r="124" spans="2:53" x14ac:dyDescent="0.35">
      <c r="O124" s="31"/>
      <c r="P124" s="15" t="s">
        <v>344</v>
      </c>
      <c r="Q124" s="15"/>
      <c r="R124" s="141" t="s">
        <v>350</v>
      </c>
      <c r="S124" s="15"/>
      <c r="T124" s="15"/>
      <c r="U124" s="15"/>
      <c r="V124" s="15"/>
      <c r="W124" s="15"/>
      <c r="X124" s="152"/>
      <c r="Y124" s="15"/>
      <c r="Z124" s="15"/>
      <c r="AA124" s="15"/>
      <c r="AB124" s="15"/>
      <c r="AC124" s="153"/>
      <c r="AD124" s="15"/>
      <c r="AE124" s="15"/>
      <c r="AF124" s="15"/>
      <c r="AG124" s="163"/>
      <c r="AH124" s="15"/>
      <c r="AI124" s="42"/>
      <c r="AJ124" s="15"/>
      <c r="AK124" s="15"/>
      <c r="AL124" s="15"/>
      <c r="AM124" s="42"/>
      <c r="AN124" s="15"/>
      <c r="AO124" s="153"/>
      <c r="AP124" s="32"/>
    </row>
    <row r="125" spans="2:53" x14ac:dyDescent="0.35">
      <c r="B125" s="134" t="s">
        <v>285</v>
      </c>
      <c r="C125" s="304" t="s">
        <v>144</v>
      </c>
      <c r="D125" s="305"/>
      <c r="E125" s="307" t="s">
        <v>145</v>
      </c>
      <c r="F125" s="308"/>
      <c r="G125" s="304" t="s">
        <v>146</v>
      </c>
      <c r="H125" s="305"/>
      <c r="I125" s="304" t="s">
        <v>147</v>
      </c>
      <c r="J125" s="305"/>
      <c r="K125" s="306" t="s">
        <v>148</v>
      </c>
      <c r="L125" s="305"/>
      <c r="O125" s="31"/>
      <c r="P125" s="15"/>
      <c r="Q125" s="15"/>
      <c r="R125" s="15" t="s">
        <v>347</v>
      </c>
      <c r="S125" s="15"/>
      <c r="T125" s="15"/>
      <c r="U125" s="15"/>
      <c r="V125" s="15"/>
      <c r="W125" s="15"/>
      <c r="X125" s="157" t="s">
        <v>340</v>
      </c>
      <c r="Y125" s="158"/>
      <c r="Z125" s="158"/>
      <c r="AA125" s="158"/>
      <c r="AB125" s="158"/>
      <c r="AC125" s="159">
        <f>S117-AC123</f>
        <v>-1</v>
      </c>
      <c r="AD125" s="15"/>
      <c r="AE125" s="15"/>
      <c r="AF125" s="15"/>
      <c r="AG125" s="164" t="s">
        <v>338</v>
      </c>
      <c r="AH125" s="15"/>
      <c r="AI125" s="42">
        <v>2</v>
      </c>
      <c r="AJ125" s="15"/>
      <c r="AK125" s="15"/>
      <c r="AL125" s="15"/>
      <c r="AM125" s="42"/>
      <c r="AN125" s="15"/>
      <c r="AO125" s="153"/>
      <c r="AP125" s="32"/>
    </row>
    <row r="126" spans="2:53" x14ac:dyDescent="0.35">
      <c r="B126" s="29" t="s">
        <v>13</v>
      </c>
      <c r="C126" s="121"/>
      <c r="D126" s="63" t="s">
        <v>473</v>
      </c>
      <c r="E126" s="121"/>
      <c r="F126" s="63" t="s">
        <v>283</v>
      </c>
      <c r="G126" s="121"/>
      <c r="H126" s="63" t="s">
        <v>450</v>
      </c>
      <c r="I126" s="121"/>
      <c r="J126" s="63" t="s">
        <v>283</v>
      </c>
      <c r="K126" s="121"/>
      <c r="L126" s="63" t="s">
        <v>283</v>
      </c>
      <c r="O126" s="31"/>
      <c r="P126" s="15" t="s">
        <v>348</v>
      </c>
      <c r="Q126" s="15"/>
      <c r="R126" s="15"/>
      <c r="S126" s="15"/>
      <c r="T126" s="15"/>
      <c r="U126" s="15"/>
      <c r="V126" s="15"/>
      <c r="W126" s="15"/>
      <c r="X126" s="43"/>
      <c r="Y126" s="15"/>
      <c r="Z126" s="15"/>
      <c r="AA126" s="15"/>
      <c r="AB126" s="15"/>
      <c r="AC126" s="15"/>
      <c r="AD126" s="15"/>
      <c r="AE126" s="15"/>
      <c r="AF126" s="15"/>
      <c r="AG126" s="165" t="s">
        <v>339</v>
      </c>
      <c r="AH126" s="158"/>
      <c r="AI126" s="166">
        <f>AO123/AI125</f>
        <v>83</v>
      </c>
      <c r="AJ126" s="158"/>
      <c r="AK126" s="158"/>
      <c r="AL126" s="158"/>
      <c r="AM126" s="166"/>
      <c r="AN126" s="158"/>
      <c r="AO126" s="159"/>
      <c r="AP126" s="32"/>
    </row>
    <row r="127" spans="2:53" x14ac:dyDescent="0.35">
      <c r="B127" s="29" t="s">
        <v>0</v>
      </c>
      <c r="C127" s="9"/>
      <c r="D127" s="57" t="s">
        <v>439</v>
      </c>
      <c r="E127" s="9" t="s">
        <v>57</v>
      </c>
      <c r="F127" s="57" t="s">
        <v>273</v>
      </c>
      <c r="G127" s="9"/>
      <c r="H127" s="57" t="s">
        <v>450</v>
      </c>
      <c r="I127" s="9" t="s">
        <v>77</v>
      </c>
      <c r="J127" s="57" t="s">
        <v>843</v>
      </c>
      <c r="K127" s="9"/>
      <c r="L127" s="57" t="s">
        <v>450</v>
      </c>
      <c r="O127" s="33"/>
      <c r="P127" s="66"/>
      <c r="Q127" s="66"/>
      <c r="R127" s="66"/>
      <c r="S127" s="66"/>
      <c r="T127" s="66"/>
      <c r="U127" s="66"/>
      <c r="V127" s="66"/>
      <c r="W127" s="66"/>
      <c r="X127" s="146"/>
      <c r="Y127" s="66"/>
      <c r="Z127" s="66"/>
      <c r="AA127" s="66"/>
      <c r="AB127" s="66"/>
      <c r="AC127" s="66"/>
      <c r="AD127" s="66"/>
      <c r="AE127" s="66"/>
      <c r="AF127" s="66"/>
      <c r="AG127" s="66"/>
      <c r="AH127" s="66"/>
      <c r="AI127" s="147"/>
      <c r="AJ127" s="66"/>
      <c r="AK127" s="66"/>
      <c r="AL127" s="66"/>
      <c r="AM127" s="147"/>
      <c r="AN127" s="66"/>
      <c r="AO127" s="66"/>
      <c r="AP127" s="34"/>
    </row>
    <row r="128" spans="2:53" x14ac:dyDescent="0.35">
      <c r="B128" s="29" t="s">
        <v>1</v>
      </c>
      <c r="C128" s="9"/>
      <c r="D128" s="57" t="s">
        <v>412</v>
      </c>
      <c r="E128" s="9" t="s">
        <v>57</v>
      </c>
      <c r="F128" s="57" t="s">
        <v>273</v>
      </c>
      <c r="G128" s="9"/>
      <c r="H128" s="113" t="s">
        <v>849</v>
      </c>
      <c r="I128" s="9" t="s">
        <v>77</v>
      </c>
      <c r="J128" s="57" t="s">
        <v>844</v>
      </c>
      <c r="K128" s="9"/>
      <c r="L128" s="57" t="s">
        <v>450</v>
      </c>
      <c r="W128" s="37"/>
      <c r="X128"/>
    </row>
    <row r="129" spans="2:24" x14ac:dyDescent="0.35">
      <c r="B129" s="29" t="s">
        <v>2</v>
      </c>
      <c r="C129" s="9"/>
      <c r="D129" s="57" t="s">
        <v>411</v>
      </c>
      <c r="E129" s="31"/>
      <c r="F129" s="57" t="s">
        <v>450</v>
      </c>
      <c r="G129" s="9"/>
      <c r="H129" s="113" t="s">
        <v>849</v>
      </c>
      <c r="I129" s="31"/>
      <c r="J129" s="57" t="s">
        <v>450</v>
      </c>
      <c r="K129" s="9"/>
      <c r="L129" s="57" t="s">
        <v>450</v>
      </c>
      <c r="W129" s="37"/>
      <c r="X129"/>
    </row>
    <row r="130" spans="2:24" x14ac:dyDescent="0.35">
      <c r="B130" s="29" t="s">
        <v>3</v>
      </c>
      <c r="C130" s="31"/>
      <c r="D130" s="57" t="s">
        <v>450</v>
      </c>
      <c r="E130" s="31"/>
      <c r="F130" s="57" t="s">
        <v>450</v>
      </c>
      <c r="G130" s="9"/>
      <c r="H130" s="113" t="s">
        <v>812</v>
      </c>
      <c r="I130" s="31"/>
      <c r="J130" s="57" t="s">
        <v>450</v>
      </c>
      <c r="K130" s="9"/>
      <c r="L130" s="57" t="s">
        <v>450</v>
      </c>
      <c r="W130" s="37"/>
      <c r="X130"/>
    </row>
    <row r="131" spans="2:24" x14ac:dyDescent="0.35">
      <c r="B131" s="29" t="s">
        <v>4</v>
      </c>
      <c r="C131" s="9" t="s">
        <v>57</v>
      </c>
      <c r="D131" s="49" t="s">
        <v>254</v>
      </c>
      <c r="E131" s="9" t="s">
        <v>73</v>
      </c>
      <c r="F131" s="49" t="s">
        <v>252</v>
      </c>
      <c r="G131" s="31"/>
      <c r="H131" s="113" t="s">
        <v>796</v>
      </c>
      <c r="I131" s="9" t="s">
        <v>47</v>
      </c>
      <c r="J131" s="49" t="s">
        <v>253</v>
      </c>
      <c r="K131" s="9" t="s">
        <v>47</v>
      </c>
      <c r="L131" s="49" t="s">
        <v>253</v>
      </c>
      <c r="W131" s="37"/>
      <c r="X131"/>
    </row>
    <row r="132" spans="2:24" x14ac:dyDescent="0.35">
      <c r="B132" s="29" t="s">
        <v>5</v>
      </c>
      <c r="C132" s="9" t="s">
        <v>57</v>
      </c>
      <c r="D132" s="49" t="s">
        <v>254</v>
      </c>
      <c r="E132" s="9" t="s">
        <v>73</v>
      </c>
      <c r="F132" s="49" t="s">
        <v>252</v>
      </c>
      <c r="G132" s="9" t="s">
        <v>57</v>
      </c>
      <c r="H132" s="49" t="s">
        <v>257</v>
      </c>
      <c r="I132" s="9" t="s">
        <v>47</v>
      </c>
      <c r="J132" s="49" t="s">
        <v>253</v>
      </c>
      <c r="K132" s="9" t="s">
        <v>57</v>
      </c>
      <c r="L132" s="49" t="s">
        <v>252</v>
      </c>
      <c r="W132" s="37"/>
      <c r="X132"/>
    </row>
    <row r="133" spans="2:24" x14ac:dyDescent="0.35">
      <c r="B133" s="29" t="s">
        <v>6</v>
      </c>
      <c r="C133" s="9" t="s">
        <v>47</v>
      </c>
      <c r="D133" s="49" t="s">
        <v>253</v>
      </c>
      <c r="E133" s="9" t="s">
        <v>47</v>
      </c>
      <c r="F133" s="49" t="s">
        <v>256</v>
      </c>
      <c r="G133" s="9" t="s">
        <v>57</v>
      </c>
      <c r="H133" s="49" t="s">
        <v>257</v>
      </c>
      <c r="I133" s="9" t="s">
        <v>57</v>
      </c>
      <c r="J133" s="49" t="s">
        <v>741</v>
      </c>
      <c r="K133" s="9" t="s">
        <v>55</v>
      </c>
      <c r="L133" s="59" t="s">
        <v>255</v>
      </c>
      <c r="W133" s="37"/>
      <c r="X133"/>
    </row>
    <row r="134" spans="2:24" x14ac:dyDescent="0.35">
      <c r="B134" s="29" t="s">
        <v>7</v>
      </c>
      <c r="C134" s="9" t="s">
        <v>47</v>
      </c>
      <c r="D134" s="49" t="s">
        <v>260</v>
      </c>
      <c r="E134" s="9" t="s">
        <v>47</v>
      </c>
      <c r="F134" s="49" t="s">
        <v>404</v>
      </c>
      <c r="G134" s="9" t="s">
        <v>57</v>
      </c>
      <c r="H134" s="49" t="s">
        <v>256</v>
      </c>
      <c r="I134" s="9" t="s">
        <v>57</v>
      </c>
      <c r="J134" s="49" t="s">
        <v>741</v>
      </c>
      <c r="K134" s="9"/>
      <c r="L134" s="59"/>
      <c r="W134" s="37"/>
      <c r="X134"/>
    </row>
    <row r="135" spans="2:24" x14ac:dyDescent="0.35">
      <c r="B135" s="29" t="s">
        <v>8</v>
      </c>
      <c r="C135" s="9" t="s">
        <v>47</v>
      </c>
      <c r="D135" s="49" t="s">
        <v>675</v>
      </c>
      <c r="E135" s="9" t="s">
        <v>47</v>
      </c>
      <c r="F135" s="49" t="s">
        <v>404</v>
      </c>
      <c r="G135" s="9" t="s">
        <v>57</v>
      </c>
      <c r="H135" s="49" t="s">
        <v>256</v>
      </c>
      <c r="I135" s="9" t="s">
        <v>57</v>
      </c>
      <c r="J135" s="49" t="s">
        <v>254</v>
      </c>
      <c r="K135" s="31"/>
      <c r="L135" s="32"/>
      <c r="W135" s="37"/>
      <c r="X135"/>
    </row>
    <row r="136" spans="2:24" x14ac:dyDescent="0.35">
      <c r="B136" s="29" t="s">
        <v>9</v>
      </c>
      <c r="C136" s="9" t="s">
        <v>55</v>
      </c>
      <c r="D136" s="59" t="s">
        <v>259</v>
      </c>
      <c r="E136" s="9" t="s">
        <v>55</v>
      </c>
      <c r="F136" s="59" t="s">
        <v>258</v>
      </c>
      <c r="G136" s="9" t="s">
        <v>55</v>
      </c>
      <c r="H136" s="59" t="s">
        <v>462</v>
      </c>
      <c r="I136" s="9" t="s">
        <v>57</v>
      </c>
      <c r="J136" s="49" t="s">
        <v>254</v>
      </c>
      <c r="K136" s="9"/>
      <c r="L136" s="59"/>
      <c r="W136" s="37"/>
      <c r="X136"/>
    </row>
    <row r="137" spans="2:24" x14ac:dyDescent="0.35">
      <c r="B137" s="29" t="s">
        <v>10</v>
      </c>
      <c r="C137" s="9" t="s">
        <v>55</v>
      </c>
      <c r="D137" s="59" t="s">
        <v>743</v>
      </c>
      <c r="E137" s="9" t="s">
        <v>55</v>
      </c>
      <c r="F137" s="59" t="s">
        <v>250</v>
      </c>
      <c r="G137" s="9" t="s">
        <v>55</v>
      </c>
      <c r="H137" s="59" t="s">
        <v>456</v>
      </c>
      <c r="I137" s="9" t="s">
        <v>55</v>
      </c>
      <c r="J137" s="59" t="s">
        <v>457</v>
      </c>
      <c r="K137" s="9"/>
      <c r="L137" s="113" t="s">
        <v>715</v>
      </c>
      <c r="W137" s="37"/>
      <c r="X137"/>
    </row>
    <row r="138" spans="2:24" x14ac:dyDescent="0.35">
      <c r="B138" s="29" t="s">
        <v>11</v>
      </c>
      <c r="C138" s="124"/>
      <c r="D138" s="114"/>
      <c r="E138" s="124"/>
      <c r="F138" s="114"/>
      <c r="G138" s="46"/>
      <c r="H138" s="114"/>
      <c r="I138" s="124"/>
      <c r="J138" s="114"/>
      <c r="K138" s="124"/>
      <c r="L138" s="114" t="s">
        <v>716</v>
      </c>
      <c r="S138" s="15"/>
      <c r="T138" s="15"/>
      <c r="U138" s="15"/>
      <c r="V138" s="32"/>
      <c r="W138" s="37"/>
      <c r="X138"/>
    </row>
    <row r="139" spans="2:24" x14ac:dyDescent="0.35">
      <c r="W139" s="37"/>
      <c r="X139"/>
    </row>
    <row r="140" spans="2:24" x14ac:dyDescent="0.35">
      <c r="B140" s="134" t="s">
        <v>286</v>
      </c>
      <c r="C140" s="304" t="s">
        <v>149</v>
      </c>
      <c r="D140" s="305"/>
      <c r="E140" s="304" t="s">
        <v>150</v>
      </c>
      <c r="F140" s="305"/>
      <c r="G140" s="304" t="s">
        <v>151</v>
      </c>
      <c r="H140" s="305"/>
      <c r="I140" s="304" t="s">
        <v>152</v>
      </c>
      <c r="J140" s="305"/>
      <c r="K140" s="306" t="s">
        <v>153</v>
      </c>
      <c r="L140" s="305"/>
      <c r="W140" s="37"/>
      <c r="X140"/>
    </row>
    <row r="141" spans="2:24" x14ac:dyDescent="0.35">
      <c r="B141" s="29" t="s">
        <v>13</v>
      </c>
      <c r="C141" s="121"/>
      <c r="D141" s="63" t="s">
        <v>262</v>
      </c>
      <c r="E141" s="121"/>
      <c r="F141" s="63" t="s">
        <v>287</v>
      </c>
      <c r="G141" s="121"/>
      <c r="H141" s="63" t="s">
        <v>451</v>
      </c>
      <c r="I141" s="123"/>
      <c r="J141" s="63" t="s">
        <v>287</v>
      </c>
      <c r="K141" s="121"/>
      <c r="L141" s="63" t="s">
        <v>287</v>
      </c>
      <c r="W141" s="37"/>
      <c r="X141"/>
    </row>
    <row r="142" spans="2:24" x14ac:dyDescent="0.35">
      <c r="B142" s="29" t="s">
        <v>0</v>
      </c>
      <c r="C142" s="9"/>
      <c r="D142" s="57" t="s">
        <v>410</v>
      </c>
      <c r="E142" s="9" t="s">
        <v>57</v>
      </c>
      <c r="F142" s="57" t="s">
        <v>273</v>
      </c>
      <c r="G142" s="9"/>
      <c r="H142" s="57" t="s">
        <v>451</v>
      </c>
      <c r="I142" s="10" t="s">
        <v>77</v>
      </c>
      <c r="J142" s="57" t="s">
        <v>850</v>
      </c>
      <c r="K142" s="9"/>
      <c r="L142" s="57" t="s">
        <v>451</v>
      </c>
      <c r="W142" s="37"/>
      <c r="X142"/>
    </row>
    <row r="143" spans="2:24" x14ac:dyDescent="0.35">
      <c r="B143" s="29" t="s">
        <v>1</v>
      </c>
      <c r="C143" s="9"/>
      <c r="D143" s="57" t="s">
        <v>409</v>
      </c>
      <c r="E143" s="9" t="s">
        <v>57</v>
      </c>
      <c r="F143" s="57" t="s">
        <v>273</v>
      </c>
      <c r="G143" s="9"/>
      <c r="H143" s="113" t="s">
        <v>849</v>
      </c>
      <c r="I143" s="10" t="s">
        <v>77</v>
      </c>
      <c r="J143" s="57" t="s">
        <v>851</v>
      </c>
      <c r="K143" s="9"/>
      <c r="L143" s="57" t="s">
        <v>451</v>
      </c>
      <c r="W143" s="37"/>
      <c r="X143"/>
    </row>
    <row r="144" spans="2:24" x14ac:dyDescent="0.35">
      <c r="B144" s="29" t="s">
        <v>2</v>
      </c>
      <c r="C144" s="9"/>
      <c r="D144" s="57" t="s">
        <v>434</v>
      </c>
      <c r="E144" s="31"/>
      <c r="F144" s="57" t="s">
        <v>451</v>
      </c>
      <c r="G144" s="9"/>
      <c r="H144" s="113" t="s">
        <v>849</v>
      </c>
      <c r="J144" s="57" t="s">
        <v>451</v>
      </c>
      <c r="K144" s="9"/>
      <c r="L144" s="57" t="s">
        <v>451</v>
      </c>
      <c r="W144" s="37"/>
      <c r="X144"/>
    </row>
    <row r="145" spans="2:24" x14ac:dyDescent="0.35">
      <c r="B145" s="29" t="s">
        <v>3</v>
      </c>
      <c r="C145" s="31"/>
      <c r="D145" s="57" t="s">
        <v>451</v>
      </c>
      <c r="E145" s="31"/>
      <c r="F145" s="57" t="s">
        <v>451</v>
      </c>
      <c r="G145" s="9"/>
      <c r="H145" s="113" t="s">
        <v>813</v>
      </c>
      <c r="J145" s="57" t="s">
        <v>451</v>
      </c>
      <c r="K145" s="9"/>
      <c r="L145" s="57" t="s">
        <v>451</v>
      </c>
      <c r="W145" s="37"/>
      <c r="X145"/>
    </row>
    <row r="146" spans="2:24" x14ac:dyDescent="0.35">
      <c r="B146" s="29" t="s">
        <v>4</v>
      </c>
      <c r="C146" s="9" t="s">
        <v>57</v>
      </c>
      <c r="D146" s="49" t="s">
        <v>254</v>
      </c>
      <c r="E146" s="9" t="s">
        <v>73</v>
      </c>
      <c r="F146" s="49" t="s">
        <v>252</v>
      </c>
      <c r="G146" s="31"/>
      <c r="H146" s="113" t="s">
        <v>796</v>
      </c>
      <c r="I146" s="9" t="s">
        <v>47</v>
      </c>
      <c r="J146" s="49" t="s">
        <v>253</v>
      </c>
      <c r="K146" s="9" t="s">
        <v>47</v>
      </c>
      <c r="L146" s="49" t="s">
        <v>253</v>
      </c>
      <c r="W146" s="37"/>
      <c r="X146"/>
    </row>
    <row r="147" spans="2:24" x14ac:dyDescent="0.35">
      <c r="B147" s="29" t="s">
        <v>5</v>
      </c>
      <c r="C147" s="9" t="s">
        <v>57</v>
      </c>
      <c r="D147" s="49" t="s">
        <v>254</v>
      </c>
      <c r="E147" s="9" t="s">
        <v>73</v>
      </c>
      <c r="F147" s="49" t="s">
        <v>252</v>
      </c>
      <c r="G147" s="9" t="s">
        <v>57</v>
      </c>
      <c r="H147" s="49" t="s">
        <v>257</v>
      </c>
      <c r="I147" s="9" t="s">
        <v>47</v>
      </c>
      <c r="J147" s="49" t="s">
        <v>253</v>
      </c>
      <c r="K147" s="9" t="s">
        <v>57</v>
      </c>
      <c r="L147" s="49" t="s">
        <v>252</v>
      </c>
      <c r="W147" s="37"/>
      <c r="X147"/>
    </row>
    <row r="148" spans="2:24" x14ac:dyDescent="0.35">
      <c r="B148" s="29" t="s">
        <v>6</v>
      </c>
      <c r="C148" s="9" t="s">
        <v>47</v>
      </c>
      <c r="D148" s="49" t="s">
        <v>253</v>
      </c>
      <c r="E148" s="9" t="s">
        <v>47</v>
      </c>
      <c r="F148" s="49" t="s">
        <v>256</v>
      </c>
      <c r="G148" s="9" t="s">
        <v>57</v>
      </c>
      <c r="H148" s="49" t="s">
        <v>257</v>
      </c>
      <c r="I148" s="9" t="s">
        <v>57</v>
      </c>
      <c r="J148" s="49" t="s">
        <v>741</v>
      </c>
      <c r="K148" s="9" t="s">
        <v>55</v>
      </c>
      <c r="L148" s="59" t="s">
        <v>255</v>
      </c>
      <c r="W148" s="37"/>
      <c r="X148"/>
    </row>
    <row r="149" spans="2:24" x14ac:dyDescent="0.35">
      <c r="B149" s="29" t="s">
        <v>7</v>
      </c>
      <c r="C149" s="9" t="s">
        <v>47</v>
      </c>
      <c r="D149" s="49" t="s">
        <v>260</v>
      </c>
      <c r="E149" s="9" t="s">
        <v>47</v>
      </c>
      <c r="F149" s="49" t="s">
        <v>404</v>
      </c>
      <c r="G149" s="9" t="s">
        <v>57</v>
      </c>
      <c r="H149" s="49" t="s">
        <v>256</v>
      </c>
      <c r="I149" s="9" t="s">
        <v>57</v>
      </c>
      <c r="J149" s="49" t="s">
        <v>741</v>
      </c>
      <c r="K149" s="9"/>
      <c r="L149" s="59"/>
      <c r="W149" s="37"/>
      <c r="X149"/>
    </row>
    <row r="150" spans="2:24" x14ac:dyDescent="0.35">
      <c r="B150" s="29" t="s">
        <v>8</v>
      </c>
      <c r="C150" s="9" t="s">
        <v>47</v>
      </c>
      <c r="D150" s="49" t="s">
        <v>675</v>
      </c>
      <c r="E150" s="9" t="s">
        <v>47</v>
      </c>
      <c r="F150" s="49" t="s">
        <v>404</v>
      </c>
      <c r="G150" s="9" t="s">
        <v>57</v>
      </c>
      <c r="H150" s="49" t="s">
        <v>256</v>
      </c>
      <c r="I150" s="9" t="s">
        <v>57</v>
      </c>
      <c r="J150" s="49" t="s">
        <v>254</v>
      </c>
      <c r="K150" s="31"/>
      <c r="L150" s="32"/>
      <c r="W150" s="37"/>
      <c r="X150"/>
    </row>
    <row r="151" spans="2:24" x14ac:dyDescent="0.35">
      <c r="B151" s="29" t="s">
        <v>9</v>
      </c>
      <c r="C151" s="9" t="s">
        <v>55</v>
      </c>
      <c r="D151" s="59" t="s">
        <v>259</v>
      </c>
      <c r="E151" s="9" t="s">
        <v>55</v>
      </c>
      <c r="F151" s="59" t="s">
        <v>258</v>
      </c>
      <c r="G151" s="9" t="s">
        <v>55</v>
      </c>
      <c r="H151" s="59" t="s">
        <v>462</v>
      </c>
      <c r="I151" s="9" t="s">
        <v>57</v>
      </c>
      <c r="J151" s="49" t="s">
        <v>254</v>
      </c>
      <c r="K151" s="9"/>
      <c r="L151" s="59"/>
      <c r="W151" s="37"/>
      <c r="X151"/>
    </row>
    <row r="152" spans="2:24" x14ac:dyDescent="0.35">
      <c r="B152" s="29" t="s">
        <v>10</v>
      </c>
      <c r="C152" s="9" t="s">
        <v>55</v>
      </c>
      <c r="D152" s="59" t="s">
        <v>743</v>
      </c>
      <c r="E152" s="9" t="s">
        <v>55</v>
      </c>
      <c r="F152" s="59" t="s">
        <v>250</v>
      </c>
      <c r="G152" s="9" t="s">
        <v>55</v>
      </c>
      <c r="H152" s="59" t="s">
        <v>456</v>
      </c>
      <c r="I152" s="9" t="s">
        <v>55</v>
      </c>
      <c r="J152" s="59" t="s">
        <v>457</v>
      </c>
      <c r="K152" s="9"/>
      <c r="L152" s="113" t="s">
        <v>717</v>
      </c>
      <c r="W152" s="37"/>
      <c r="X152"/>
    </row>
    <row r="153" spans="2:24" x14ac:dyDescent="0.35">
      <c r="B153" s="29" t="s">
        <v>11</v>
      </c>
      <c r="C153" s="124"/>
      <c r="D153" s="114"/>
      <c r="E153" s="124"/>
      <c r="F153" s="114"/>
      <c r="G153" s="46"/>
      <c r="H153" s="114"/>
      <c r="I153" s="126"/>
      <c r="J153" s="114"/>
      <c r="K153" s="124"/>
      <c r="L153" s="114" t="s">
        <v>718</v>
      </c>
      <c r="S153" s="15"/>
      <c r="T153" s="15"/>
      <c r="U153" s="15"/>
      <c r="V153" s="32"/>
      <c r="W153" s="37"/>
      <c r="X153"/>
    </row>
    <row r="154" spans="2:24" x14ac:dyDescent="0.35">
      <c r="W154" s="37"/>
      <c r="X154"/>
    </row>
    <row r="155" spans="2:24" x14ac:dyDescent="0.35">
      <c r="B155" s="134" t="s">
        <v>288</v>
      </c>
      <c r="C155" s="307" t="s">
        <v>154</v>
      </c>
      <c r="D155" s="308"/>
      <c r="E155" s="304" t="s">
        <v>155</v>
      </c>
      <c r="F155" s="305"/>
      <c r="G155" s="304" t="s">
        <v>156</v>
      </c>
      <c r="H155" s="305"/>
      <c r="I155" s="304" t="s">
        <v>157</v>
      </c>
      <c r="J155" s="305"/>
      <c r="K155" s="306" t="s">
        <v>158</v>
      </c>
      <c r="L155" s="305"/>
      <c r="W155" s="37"/>
      <c r="X155"/>
    </row>
    <row r="156" spans="2:24" x14ac:dyDescent="0.35">
      <c r="B156" s="29" t="s">
        <v>13</v>
      </c>
      <c r="C156" s="121"/>
      <c r="D156" s="63" t="s">
        <v>262</v>
      </c>
      <c r="E156" s="121"/>
      <c r="F156" s="63" t="s">
        <v>287</v>
      </c>
      <c r="G156" s="121"/>
      <c r="H156" s="63" t="s">
        <v>451</v>
      </c>
      <c r="I156" s="123"/>
      <c r="J156" s="63" t="s">
        <v>287</v>
      </c>
      <c r="K156" s="121"/>
      <c r="L156" s="63" t="s">
        <v>287</v>
      </c>
      <c r="W156" s="37"/>
      <c r="X156"/>
    </row>
    <row r="157" spans="2:24" x14ac:dyDescent="0.35">
      <c r="B157" s="29" t="s">
        <v>0</v>
      </c>
      <c r="C157" s="9"/>
      <c r="D157" s="57" t="s">
        <v>474</v>
      </c>
      <c r="E157" s="9" t="s">
        <v>57</v>
      </c>
      <c r="F157" s="57" t="s">
        <v>273</v>
      </c>
      <c r="G157" s="9"/>
      <c r="H157" s="57" t="s">
        <v>451</v>
      </c>
      <c r="I157" s="10" t="s">
        <v>77</v>
      </c>
      <c r="J157" s="57" t="s">
        <v>850</v>
      </c>
      <c r="K157" s="9"/>
      <c r="L157" s="57" t="s">
        <v>451</v>
      </c>
      <c r="W157" s="37"/>
      <c r="X157"/>
    </row>
    <row r="158" spans="2:24" x14ac:dyDescent="0.35">
      <c r="B158" s="29" t="s">
        <v>1</v>
      </c>
      <c r="C158" s="9"/>
      <c r="D158" s="57" t="s">
        <v>435</v>
      </c>
      <c r="E158" s="9" t="s">
        <v>57</v>
      </c>
      <c r="F158" s="57" t="s">
        <v>273</v>
      </c>
      <c r="G158" s="9"/>
      <c r="H158" s="113" t="s">
        <v>849</v>
      </c>
      <c r="I158" s="10" t="s">
        <v>77</v>
      </c>
      <c r="J158" s="57" t="s">
        <v>851</v>
      </c>
      <c r="K158" s="9"/>
      <c r="L158" s="57" t="s">
        <v>451</v>
      </c>
      <c r="W158" s="37"/>
      <c r="X158"/>
    </row>
    <row r="159" spans="2:24" x14ac:dyDescent="0.35">
      <c r="B159" s="29" t="s">
        <v>2</v>
      </c>
      <c r="C159" s="9"/>
      <c r="D159" s="57" t="s">
        <v>434</v>
      </c>
      <c r="E159" s="31"/>
      <c r="F159" s="57" t="s">
        <v>451</v>
      </c>
      <c r="G159" s="9"/>
      <c r="H159" s="113" t="s">
        <v>849</v>
      </c>
      <c r="J159" s="57" t="s">
        <v>451</v>
      </c>
      <c r="K159" s="9"/>
      <c r="L159" s="57" t="s">
        <v>451</v>
      </c>
      <c r="W159" s="37"/>
      <c r="X159"/>
    </row>
    <row r="160" spans="2:24" x14ac:dyDescent="0.35">
      <c r="B160" s="29" t="s">
        <v>3</v>
      </c>
      <c r="C160" s="31"/>
      <c r="D160" s="57" t="s">
        <v>451</v>
      </c>
      <c r="E160" s="31"/>
      <c r="F160" s="57" t="s">
        <v>451</v>
      </c>
      <c r="G160" s="9"/>
      <c r="H160" s="113" t="s">
        <v>814</v>
      </c>
      <c r="J160" s="57" t="s">
        <v>451</v>
      </c>
      <c r="K160" s="9"/>
      <c r="L160" s="57" t="s">
        <v>451</v>
      </c>
      <c r="W160" s="37"/>
      <c r="X160"/>
    </row>
    <row r="161" spans="2:24" x14ac:dyDescent="0.35">
      <c r="B161" s="29" t="s">
        <v>4</v>
      </c>
      <c r="C161" s="9" t="s">
        <v>57</v>
      </c>
      <c r="D161" s="49" t="s">
        <v>254</v>
      </c>
      <c r="E161" s="9" t="s">
        <v>73</v>
      </c>
      <c r="F161" s="49" t="s">
        <v>252</v>
      </c>
      <c r="G161" s="31"/>
      <c r="H161" s="113" t="s">
        <v>796</v>
      </c>
      <c r="I161" s="9" t="s">
        <v>47</v>
      </c>
      <c r="J161" s="49" t="s">
        <v>253</v>
      </c>
      <c r="K161" s="9" t="s">
        <v>47</v>
      </c>
      <c r="L161" s="49" t="s">
        <v>253</v>
      </c>
      <c r="W161" s="37"/>
      <c r="X161"/>
    </row>
    <row r="162" spans="2:24" x14ac:dyDescent="0.35">
      <c r="B162" s="29" t="s">
        <v>5</v>
      </c>
      <c r="C162" s="9" t="s">
        <v>57</v>
      </c>
      <c r="D162" s="49" t="s">
        <v>254</v>
      </c>
      <c r="E162" s="9" t="s">
        <v>73</v>
      </c>
      <c r="F162" s="49" t="s">
        <v>252</v>
      </c>
      <c r="G162" s="9" t="s">
        <v>57</v>
      </c>
      <c r="H162" s="49" t="s">
        <v>257</v>
      </c>
      <c r="I162" s="9" t="s">
        <v>47</v>
      </c>
      <c r="J162" s="49" t="s">
        <v>253</v>
      </c>
      <c r="K162" s="9" t="s">
        <v>57</v>
      </c>
      <c r="L162" s="49" t="s">
        <v>252</v>
      </c>
      <c r="W162" s="37"/>
      <c r="X162"/>
    </row>
    <row r="163" spans="2:24" x14ac:dyDescent="0.35">
      <c r="B163" s="29" t="s">
        <v>6</v>
      </c>
      <c r="C163" s="9" t="s">
        <v>47</v>
      </c>
      <c r="D163" s="49" t="s">
        <v>253</v>
      </c>
      <c r="E163" s="9" t="s">
        <v>47</v>
      </c>
      <c r="F163" s="49" t="s">
        <v>256</v>
      </c>
      <c r="G163" s="9" t="s">
        <v>57</v>
      </c>
      <c r="H163" s="49" t="s">
        <v>257</v>
      </c>
      <c r="I163" s="9" t="s">
        <v>57</v>
      </c>
      <c r="J163" s="49" t="s">
        <v>741</v>
      </c>
      <c r="K163" s="9" t="s">
        <v>55</v>
      </c>
      <c r="L163" s="59" t="s">
        <v>255</v>
      </c>
      <c r="W163" s="37"/>
      <c r="X163"/>
    </row>
    <row r="164" spans="2:24" x14ac:dyDescent="0.35">
      <c r="B164" s="29" t="s">
        <v>7</v>
      </c>
      <c r="C164" s="9" t="s">
        <v>47</v>
      </c>
      <c r="D164" s="49" t="s">
        <v>260</v>
      </c>
      <c r="E164" s="9" t="s">
        <v>47</v>
      </c>
      <c r="F164" s="49" t="s">
        <v>404</v>
      </c>
      <c r="G164" s="9" t="s">
        <v>57</v>
      </c>
      <c r="H164" s="49" t="s">
        <v>256</v>
      </c>
      <c r="I164" s="9" t="s">
        <v>57</v>
      </c>
      <c r="J164" s="49" t="s">
        <v>741</v>
      </c>
      <c r="K164" s="9"/>
      <c r="L164" s="59"/>
      <c r="W164" s="37"/>
      <c r="X164"/>
    </row>
    <row r="165" spans="2:24" x14ac:dyDescent="0.35">
      <c r="B165" s="29" t="s">
        <v>8</v>
      </c>
      <c r="C165" s="9" t="s">
        <v>47</v>
      </c>
      <c r="D165" s="49" t="s">
        <v>675</v>
      </c>
      <c r="E165" s="9" t="s">
        <v>47</v>
      </c>
      <c r="F165" s="49" t="s">
        <v>404</v>
      </c>
      <c r="G165" s="9" t="s">
        <v>57</v>
      </c>
      <c r="H165" s="49" t="s">
        <v>256</v>
      </c>
      <c r="I165" s="9" t="s">
        <v>57</v>
      </c>
      <c r="J165" s="49" t="s">
        <v>254</v>
      </c>
      <c r="K165" s="31"/>
      <c r="L165" s="32"/>
      <c r="W165" s="37"/>
      <c r="X165"/>
    </row>
    <row r="166" spans="2:24" x14ac:dyDescent="0.35">
      <c r="B166" s="29" t="s">
        <v>9</v>
      </c>
      <c r="C166" s="9" t="s">
        <v>55</v>
      </c>
      <c r="D166" s="59" t="s">
        <v>259</v>
      </c>
      <c r="E166" s="9" t="s">
        <v>55</v>
      </c>
      <c r="F166" s="59" t="s">
        <v>258</v>
      </c>
      <c r="G166" s="9" t="s">
        <v>55</v>
      </c>
      <c r="H166" s="59" t="s">
        <v>462</v>
      </c>
      <c r="I166" s="9" t="s">
        <v>57</v>
      </c>
      <c r="J166" s="49" t="s">
        <v>254</v>
      </c>
      <c r="K166" s="9"/>
      <c r="L166" s="59"/>
      <c r="W166" s="37"/>
      <c r="X166"/>
    </row>
    <row r="167" spans="2:24" x14ac:dyDescent="0.35">
      <c r="B167" s="29" t="s">
        <v>10</v>
      </c>
      <c r="C167" s="9" t="s">
        <v>55</v>
      </c>
      <c r="D167" s="59" t="s">
        <v>743</v>
      </c>
      <c r="E167" s="9" t="s">
        <v>55</v>
      </c>
      <c r="F167" s="59" t="s">
        <v>250</v>
      </c>
      <c r="G167" s="9" t="s">
        <v>55</v>
      </c>
      <c r="H167" s="59" t="s">
        <v>456</v>
      </c>
      <c r="I167" s="9" t="s">
        <v>55</v>
      </c>
      <c r="J167" s="59" t="s">
        <v>457</v>
      </c>
      <c r="K167" s="9"/>
      <c r="L167" s="113" t="s">
        <v>717</v>
      </c>
      <c r="W167" s="37"/>
      <c r="X167"/>
    </row>
    <row r="168" spans="2:24" x14ac:dyDescent="0.35">
      <c r="B168" s="29" t="s">
        <v>11</v>
      </c>
      <c r="C168" s="124"/>
      <c r="D168" s="114"/>
      <c r="E168" s="124"/>
      <c r="F168" s="82"/>
      <c r="G168" s="46"/>
      <c r="H168" s="114"/>
      <c r="I168" s="126"/>
      <c r="J168" s="125"/>
      <c r="K168" s="124"/>
      <c r="L168" s="114" t="s">
        <v>718</v>
      </c>
      <c r="W168" s="37"/>
      <c r="X168"/>
    </row>
    <row r="169" spans="2:24" x14ac:dyDescent="0.35">
      <c r="W169" s="37"/>
      <c r="X169"/>
    </row>
    <row r="170" spans="2:24" x14ac:dyDescent="0.35">
      <c r="B170" s="134" t="s">
        <v>289</v>
      </c>
      <c r="C170" s="304" t="s">
        <v>159</v>
      </c>
      <c r="D170" s="305"/>
      <c r="E170" s="304" t="s">
        <v>160</v>
      </c>
      <c r="F170" s="305"/>
      <c r="G170" s="304" t="s">
        <v>161</v>
      </c>
      <c r="H170" s="305"/>
      <c r="I170" s="304" t="s">
        <v>162</v>
      </c>
      <c r="J170" s="305"/>
      <c r="K170" s="306" t="s">
        <v>163</v>
      </c>
      <c r="L170" s="305"/>
      <c r="W170" s="37"/>
      <c r="X170"/>
    </row>
    <row r="171" spans="2:24" x14ac:dyDescent="0.35">
      <c r="B171" s="29" t="s">
        <v>13</v>
      </c>
      <c r="C171" s="121"/>
      <c r="D171" s="63" t="s">
        <v>440</v>
      </c>
      <c r="E171" s="121"/>
      <c r="F171" s="63" t="s">
        <v>287</v>
      </c>
      <c r="G171" s="121"/>
      <c r="H171" s="135"/>
      <c r="I171" s="121"/>
      <c r="J171" s="63" t="s">
        <v>287</v>
      </c>
      <c r="K171" s="121"/>
      <c r="L171" s="63" t="s">
        <v>287</v>
      </c>
      <c r="W171" s="37"/>
      <c r="X171"/>
    </row>
    <row r="172" spans="2:24" x14ac:dyDescent="0.35">
      <c r="B172" s="29" t="s">
        <v>0</v>
      </c>
      <c r="C172" s="9"/>
      <c r="D172" s="57" t="s">
        <v>439</v>
      </c>
      <c r="E172" s="9" t="s">
        <v>57</v>
      </c>
      <c r="F172" s="57" t="s">
        <v>273</v>
      </c>
      <c r="G172" s="9"/>
      <c r="H172" s="113"/>
      <c r="I172" s="9" t="s">
        <v>77</v>
      </c>
      <c r="J172" s="57" t="s">
        <v>853</v>
      </c>
      <c r="K172" s="9"/>
      <c r="L172" s="57"/>
      <c r="W172" s="37"/>
      <c r="X172"/>
    </row>
    <row r="173" spans="2:24" x14ac:dyDescent="0.35">
      <c r="B173" s="29" t="s">
        <v>1</v>
      </c>
      <c r="C173" s="9"/>
      <c r="D173" s="57" t="s">
        <v>409</v>
      </c>
      <c r="E173" s="9" t="s">
        <v>57</v>
      </c>
      <c r="F173" s="57" t="s">
        <v>273</v>
      </c>
      <c r="G173" s="9"/>
      <c r="H173" s="113" t="s">
        <v>848</v>
      </c>
      <c r="I173" s="9" t="s">
        <v>77</v>
      </c>
      <c r="J173" s="57" t="s">
        <v>854</v>
      </c>
      <c r="K173" s="9"/>
      <c r="L173" s="59"/>
      <c r="W173" s="37"/>
      <c r="X173"/>
    </row>
    <row r="174" spans="2:24" x14ac:dyDescent="0.35">
      <c r="B174" s="29" t="s">
        <v>2</v>
      </c>
      <c r="C174" s="9"/>
      <c r="D174" s="57" t="s">
        <v>408</v>
      </c>
      <c r="E174" s="31"/>
      <c r="F174" s="113" t="s">
        <v>422</v>
      </c>
      <c r="G174" s="9"/>
      <c r="H174" s="113" t="s">
        <v>848</v>
      </c>
      <c r="I174" s="31"/>
      <c r="J174" s="113"/>
      <c r="K174" s="9"/>
      <c r="L174" s="49"/>
      <c r="W174" s="37"/>
      <c r="X174"/>
    </row>
    <row r="175" spans="2:24" x14ac:dyDescent="0.35">
      <c r="B175" s="29" t="s">
        <v>3</v>
      </c>
      <c r="C175" s="31"/>
      <c r="D175" s="113"/>
      <c r="E175" s="31"/>
      <c r="F175" s="113" t="s">
        <v>422</v>
      </c>
      <c r="G175" s="9"/>
      <c r="H175" s="113" t="s">
        <v>852</v>
      </c>
      <c r="I175" s="31"/>
      <c r="J175" s="113"/>
      <c r="K175" s="9"/>
      <c r="L175" s="59"/>
      <c r="W175" s="37"/>
      <c r="X175"/>
    </row>
    <row r="176" spans="2:24" x14ac:dyDescent="0.35">
      <c r="B176" s="29" t="s">
        <v>4</v>
      </c>
      <c r="C176" s="9" t="s">
        <v>57</v>
      </c>
      <c r="D176" s="49" t="s">
        <v>254</v>
      </c>
      <c r="E176" s="9" t="s">
        <v>73</v>
      </c>
      <c r="F176" s="49" t="s">
        <v>252</v>
      </c>
      <c r="G176" s="31"/>
      <c r="H176" s="113" t="s">
        <v>834</v>
      </c>
      <c r="I176" s="9" t="s">
        <v>47</v>
      </c>
      <c r="J176" s="49" t="s">
        <v>253</v>
      </c>
      <c r="K176" s="9" t="s">
        <v>47</v>
      </c>
      <c r="L176" s="49" t="s">
        <v>253</v>
      </c>
      <c r="W176" s="37"/>
      <c r="X176"/>
    </row>
    <row r="177" spans="2:24" x14ac:dyDescent="0.35">
      <c r="B177" s="29" t="s">
        <v>5</v>
      </c>
      <c r="C177" s="9" t="s">
        <v>57</v>
      </c>
      <c r="D177" s="49" t="s">
        <v>254</v>
      </c>
      <c r="E177" s="9" t="s">
        <v>73</v>
      </c>
      <c r="F177" s="49" t="s">
        <v>252</v>
      </c>
      <c r="G177" s="9" t="s">
        <v>57</v>
      </c>
      <c r="H177" s="49" t="s">
        <v>257</v>
      </c>
      <c r="I177" s="9" t="s">
        <v>47</v>
      </c>
      <c r="J177" s="49" t="s">
        <v>253</v>
      </c>
      <c r="K177" s="9" t="s">
        <v>57</v>
      </c>
      <c r="L177" s="49" t="s">
        <v>252</v>
      </c>
      <c r="W177" s="37"/>
      <c r="X177"/>
    </row>
    <row r="178" spans="2:24" x14ac:dyDescent="0.35">
      <c r="B178" s="29" t="s">
        <v>6</v>
      </c>
      <c r="C178" s="9" t="s">
        <v>47</v>
      </c>
      <c r="D178" s="49" t="s">
        <v>253</v>
      </c>
      <c r="E178" s="9" t="s">
        <v>47</v>
      </c>
      <c r="F178" s="49" t="s">
        <v>256</v>
      </c>
      <c r="G178" s="9" t="s">
        <v>57</v>
      </c>
      <c r="H178" s="49" t="s">
        <v>257</v>
      </c>
      <c r="I178" s="9" t="s">
        <v>57</v>
      </c>
      <c r="J178" s="49" t="s">
        <v>741</v>
      </c>
      <c r="K178" s="9" t="s">
        <v>55</v>
      </c>
      <c r="L178" s="59" t="s">
        <v>255</v>
      </c>
      <c r="W178" s="37"/>
      <c r="X178"/>
    </row>
    <row r="179" spans="2:24" x14ac:dyDescent="0.35">
      <c r="B179" s="29" t="s">
        <v>7</v>
      </c>
      <c r="C179" s="9" t="s">
        <v>47</v>
      </c>
      <c r="D179" s="49" t="s">
        <v>260</v>
      </c>
      <c r="E179" s="9" t="s">
        <v>47</v>
      </c>
      <c r="F179" s="49" t="s">
        <v>404</v>
      </c>
      <c r="G179" s="9" t="s">
        <v>57</v>
      </c>
      <c r="H179" s="49" t="s">
        <v>256</v>
      </c>
      <c r="I179" s="9" t="s">
        <v>57</v>
      </c>
      <c r="J179" s="49" t="s">
        <v>741</v>
      </c>
      <c r="K179" s="9"/>
      <c r="L179" s="59"/>
      <c r="W179" s="37"/>
      <c r="X179"/>
    </row>
    <row r="180" spans="2:24" x14ac:dyDescent="0.35">
      <c r="B180" s="29" t="s">
        <v>8</v>
      </c>
      <c r="C180" s="9" t="s">
        <v>47</v>
      </c>
      <c r="D180" s="49" t="s">
        <v>675</v>
      </c>
      <c r="E180" s="9" t="s">
        <v>47</v>
      </c>
      <c r="F180" s="49" t="s">
        <v>404</v>
      </c>
      <c r="G180" s="9" t="s">
        <v>57</v>
      </c>
      <c r="H180" s="49" t="s">
        <v>256</v>
      </c>
      <c r="I180" s="9" t="s">
        <v>57</v>
      </c>
      <c r="J180" s="49" t="s">
        <v>254</v>
      </c>
      <c r="K180" s="31"/>
      <c r="L180" s="32"/>
      <c r="W180" s="37"/>
      <c r="X180"/>
    </row>
    <row r="181" spans="2:24" x14ac:dyDescent="0.35">
      <c r="B181" s="29" t="s">
        <v>9</v>
      </c>
      <c r="C181" s="9" t="s">
        <v>55</v>
      </c>
      <c r="D181" s="59" t="s">
        <v>259</v>
      </c>
      <c r="E181" s="9" t="s">
        <v>55</v>
      </c>
      <c r="F181" s="59" t="s">
        <v>258</v>
      </c>
      <c r="G181" s="9" t="s">
        <v>55</v>
      </c>
      <c r="H181" s="59" t="s">
        <v>462</v>
      </c>
      <c r="I181" s="9" t="s">
        <v>57</v>
      </c>
      <c r="J181" s="49" t="s">
        <v>254</v>
      </c>
      <c r="K181" s="9"/>
      <c r="L181" s="59"/>
      <c r="W181" s="37"/>
      <c r="X181"/>
    </row>
    <row r="182" spans="2:24" x14ac:dyDescent="0.35">
      <c r="B182" s="29" t="s">
        <v>10</v>
      </c>
      <c r="C182" s="9" t="s">
        <v>55</v>
      </c>
      <c r="D182" s="59" t="s">
        <v>743</v>
      </c>
      <c r="E182" s="9" t="s">
        <v>55</v>
      </c>
      <c r="F182" s="59" t="s">
        <v>250</v>
      </c>
      <c r="G182" s="9" t="s">
        <v>55</v>
      </c>
      <c r="H182" s="59" t="s">
        <v>456</v>
      </c>
      <c r="I182" s="9" t="s">
        <v>55</v>
      </c>
      <c r="J182" s="59" t="s">
        <v>457</v>
      </c>
      <c r="K182" s="9"/>
      <c r="L182" s="59"/>
      <c r="W182" s="37"/>
      <c r="X182"/>
    </row>
    <row r="183" spans="2:24" x14ac:dyDescent="0.35">
      <c r="B183" s="29" t="s">
        <v>11</v>
      </c>
      <c r="C183" s="124"/>
      <c r="D183" s="114"/>
      <c r="E183" s="124"/>
      <c r="F183" s="82"/>
      <c r="G183" s="46"/>
      <c r="H183" s="114"/>
      <c r="I183" s="124"/>
      <c r="J183" s="125"/>
      <c r="K183" s="124"/>
      <c r="L183" s="125"/>
      <c r="W183" s="37"/>
      <c r="X183"/>
    </row>
    <row r="184" spans="2:24" x14ac:dyDescent="0.35">
      <c r="W184" s="37"/>
      <c r="X184"/>
    </row>
    <row r="185" spans="2:24" x14ac:dyDescent="0.35">
      <c r="B185" s="134" t="s">
        <v>290</v>
      </c>
      <c r="C185" s="307" t="s">
        <v>164</v>
      </c>
      <c r="D185" s="308"/>
      <c r="E185" s="304" t="s">
        <v>165</v>
      </c>
      <c r="F185" s="305"/>
      <c r="G185" s="304" t="s">
        <v>166</v>
      </c>
      <c r="H185" s="305"/>
      <c r="I185" s="304" t="s">
        <v>167</v>
      </c>
      <c r="J185" s="305"/>
      <c r="K185" s="306" t="s">
        <v>168</v>
      </c>
      <c r="L185" s="305"/>
      <c r="W185" s="37"/>
      <c r="X185"/>
    </row>
    <row r="186" spans="2:24" x14ac:dyDescent="0.35">
      <c r="B186" s="29" t="s">
        <v>13</v>
      </c>
      <c r="C186" s="121"/>
      <c r="D186" s="63" t="s">
        <v>262</v>
      </c>
      <c r="E186" s="121"/>
      <c r="F186" s="63"/>
      <c r="G186" s="121"/>
      <c r="H186" s="135"/>
      <c r="I186" s="123"/>
      <c r="J186" s="63"/>
      <c r="K186" s="121"/>
      <c r="L186" s="63"/>
      <c r="W186" s="37"/>
      <c r="X186"/>
    </row>
    <row r="187" spans="2:24" x14ac:dyDescent="0.35">
      <c r="B187" s="29" t="s">
        <v>0</v>
      </c>
      <c r="C187" s="9"/>
      <c r="D187" s="57" t="s">
        <v>264</v>
      </c>
      <c r="E187" s="9" t="s">
        <v>57</v>
      </c>
      <c r="F187" s="57" t="s">
        <v>273</v>
      </c>
      <c r="G187" s="9"/>
      <c r="H187" s="113"/>
      <c r="I187" s="10" t="s">
        <v>77</v>
      </c>
      <c r="J187" s="57" t="s">
        <v>843</v>
      </c>
      <c r="K187" s="9"/>
      <c r="L187" s="57"/>
      <c r="W187" s="37"/>
      <c r="X187"/>
    </row>
    <row r="188" spans="2:24" x14ac:dyDescent="0.35">
      <c r="B188" s="29" t="s">
        <v>1</v>
      </c>
      <c r="C188" s="9"/>
      <c r="D188" s="57" t="s">
        <v>276</v>
      </c>
      <c r="E188" s="9" t="s">
        <v>57</v>
      </c>
      <c r="F188" s="57" t="s">
        <v>273</v>
      </c>
      <c r="G188" s="9"/>
      <c r="H188" s="113" t="s">
        <v>848</v>
      </c>
      <c r="I188" s="10" t="s">
        <v>77</v>
      </c>
      <c r="J188" s="57" t="s">
        <v>844</v>
      </c>
      <c r="K188" s="9"/>
      <c r="L188" s="59"/>
      <c r="W188" s="37"/>
      <c r="X188"/>
    </row>
    <row r="189" spans="2:24" x14ac:dyDescent="0.35">
      <c r="B189" s="29" t="s">
        <v>2</v>
      </c>
      <c r="C189" s="9"/>
      <c r="D189" s="57" t="s">
        <v>274</v>
      </c>
      <c r="E189" s="31"/>
      <c r="F189" s="113"/>
      <c r="G189" s="9"/>
      <c r="H189" s="113" t="s">
        <v>848</v>
      </c>
      <c r="J189" s="113"/>
      <c r="K189" s="9"/>
      <c r="L189" s="49"/>
      <c r="W189" s="37"/>
      <c r="X189"/>
    </row>
    <row r="190" spans="2:24" x14ac:dyDescent="0.35">
      <c r="B190" s="29" t="s">
        <v>3</v>
      </c>
      <c r="C190" s="31"/>
      <c r="D190" s="113"/>
      <c r="E190" s="31"/>
      <c r="F190" s="113"/>
      <c r="G190" s="9"/>
      <c r="H190" s="113" t="s">
        <v>855</v>
      </c>
      <c r="J190" s="113"/>
      <c r="K190" s="9"/>
      <c r="L190" s="59"/>
      <c r="W190" s="37"/>
      <c r="X190"/>
    </row>
    <row r="191" spans="2:24" x14ac:dyDescent="0.35">
      <c r="B191" s="29" t="s">
        <v>4</v>
      </c>
      <c r="C191" s="9" t="s">
        <v>57</v>
      </c>
      <c r="D191" s="49" t="s">
        <v>254</v>
      </c>
      <c r="E191" s="9" t="s">
        <v>73</v>
      </c>
      <c r="F191" s="49" t="s">
        <v>252</v>
      </c>
      <c r="G191" s="31"/>
      <c r="H191" s="113" t="s">
        <v>834</v>
      </c>
      <c r="I191" s="9" t="s">
        <v>47</v>
      </c>
      <c r="J191" s="49" t="s">
        <v>253</v>
      </c>
      <c r="K191" s="9" t="s">
        <v>47</v>
      </c>
      <c r="L191" s="49" t="s">
        <v>253</v>
      </c>
      <c r="W191" s="37"/>
      <c r="X191"/>
    </row>
    <row r="192" spans="2:24" x14ac:dyDescent="0.35">
      <c r="B192" s="29" t="s">
        <v>5</v>
      </c>
      <c r="C192" s="9" t="s">
        <v>57</v>
      </c>
      <c r="D192" s="49" t="s">
        <v>254</v>
      </c>
      <c r="E192" s="9" t="s">
        <v>73</v>
      </c>
      <c r="F192" s="49" t="s">
        <v>252</v>
      </c>
      <c r="G192" s="9" t="s">
        <v>57</v>
      </c>
      <c r="H192" s="49" t="s">
        <v>257</v>
      </c>
      <c r="I192" s="9" t="s">
        <v>47</v>
      </c>
      <c r="J192" s="49" t="s">
        <v>253</v>
      </c>
      <c r="K192" s="9" t="s">
        <v>57</v>
      </c>
      <c r="L192" s="49" t="s">
        <v>252</v>
      </c>
      <c r="W192" s="37"/>
      <c r="X192"/>
    </row>
    <row r="193" spans="2:24" x14ac:dyDescent="0.35">
      <c r="B193" s="29" t="s">
        <v>6</v>
      </c>
      <c r="C193" s="9" t="s">
        <v>47</v>
      </c>
      <c r="D193" s="49" t="s">
        <v>253</v>
      </c>
      <c r="E193" s="9" t="s">
        <v>47</v>
      </c>
      <c r="F193" s="49" t="s">
        <v>256</v>
      </c>
      <c r="G193" s="9" t="s">
        <v>57</v>
      </c>
      <c r="H193" s="49" t="s">
        <v>257</v>
      </c>
      <c r="I193" s="9" t="s">
        <v>57</v>
      </c>
      <c r="J193" s="49" t="s">
        <v>741</v>
      </c>
      <c r="K193" s="9" t="s">
        <v>55</v>
      </c>
      <c r="L193" s="59" t="s">
        <v>255</v>
      </c>
      <c r="W193" s="37"/>
      <c r="X193"/>
    </row>
    <row r="194" spans="2:24" x14ac:dyDescent="0.35">
      <c r="B194" s="29" t="s">
        <v>7</v>
      </c>
      <c r="C194" s="9" t="s">
        <v>47</v>
      </c>
      <c r="D194" s="49" t="s">
        <v>260</v>
      </c>
      <c r="E194" s="9" t="s">
        <v>47</v>
      </c>
      <c r="F194" s="49" t="s">
        <v>404</v>
      </c>
      <c r="G194" s="9" t="s">
        <v>57</v>
      </c>
      <c r="H194" s="49" t="s">
        <v>256</v>
      </c>
      <c r="I194" s="9" t="s">
        <v>57</v>
      </c>
      <c r="J194" s="49" t="s">
        <v>741</v>
      </c>
      <c r="K194" s="9"/>
      <c r="L194" s="59"/>
      <c r="W194" s="37"/>
      <c r="X194"/>
    </row>
    <row r="195" spans="2:24" x14ac:dyDescent="0.35">
      <c r="B195" s="29" t="s">
        <v>8</v>
      </c>
      <c r="C195" s="9" t="s">
        <v>47</v>
      </c>
      <c r="D195" s="49" t="s">
        <v>675</v>
      </c>
      <c r="E195" s="9" t="s">
        <v>47</v>
      </c>
      <c r="F195" s="49" t="s">
        <v>404</v>
      </c>
      <c r="G195" s="9" t="s">
        <v>57</v>
      </c>
      <c r="H195" s="49" t="s">
        <v>256</v>
      </c>
      <c r="I195" s="9" t="s">
        <v>57</v>
      </c>
      <c r="J195" s="49" t="s">
        <v>254</v>
      </c>
      <c r="K195" s="31"/>
      <c r="L195" s="32"/>
      <c r="W195" s="37"/>
      <c r="X195"/>
    </row>
    <row r="196" spans="2:24" x14ac:dyDescent="0.35">
      <c r="B196" s="29" t="s">
        <v>9</v>
      </c>
      <c r="C196" s="9" t="s">
        <v>55</v>
      </c>
      <c r="D196" s="59" t="s">
        <v>259</v>
      </c>
      <c r="E196" s="9" t="s">
        <v>55</v>
      </c>
      <c r="F196" s="59" t="s">
        <v>258</v>
      </c>
      <c r="G196" s="9" t="s">
        <v>55</v>
      </c>
      <c r="H196" s="59" t="s">
        <v>462</v>
      </c>
      <c r="I196" s="9" t="s">
        <v>57</v>
      </c>
      <c r="J196" s="49" t="s">
        <v>254</v>
      </c>
      <c r="K196" s="9"/>
      <c r="L196" s="59"/>
      <c r="W196" s="37"/>
      <c r="X196"/>
    </row>
    <row r="197" spans="2:24" x14ac:dyDescent="0.35">
      <c r="B197" s="29" t="s">
        <v>10</v>
      </c>
      <c r="C197" s="9" t="s">
        <v>55</v>
      </c>
      <c r="D197" s="59" t="s">
        <v>743</v>
      </c>
      <c r="E197" s="9" t="s">
        <v>55</v>
      </c>
      <c r="F197" s="59" t="s">
        <v>250</v>
      </c>
      <c r="G197" s="9" t="s">
        <v>55</v>
      </c>
      <c r="H197" s="59" t="s">
        <v>456</v>
      </c>
      <c r="I197" s="9" t="s">
        <v>55</v>
      </c>
      <c r="J197" s="59" t="s">
        <v>457</v>
      </c>
      <c r="K197" s="9"/>
      <c r="L197" s="59"/>
      <c r="W197" s="37"/>
      <c r="X197"/>
    </row>
    <row r="198" spans="2:24" x14ac:dyDescent="0.35">
      <c r="B198" s="29" t="s">
        <v>11</v>
      </c>
      <c r="C198" s="124"/>
      <c r="D198" s="114"/>
      <c r="E198" s="124"/>
      <c r="F198" s="82"/>
      <c r="G198" s="46"/>
      <c r="H198" s="114"/>
      <c r="I198" s="126"/>
      <c r="J198" s="125"/>
      <c r="K198" s="124"/>
      <c r="L198" s="125"/>
      <c r="W198" s="37"/>
      <c r="X198"/>
    </row>
    <row r="199" spans="2:24" x14ac:dyDescent="0.35">
      <c r="W199" s="37"/>
      <c r="X199"/>
    </row>
    <row r="200" spans="2:24" x14ac:dyDescent="0.35">
      <c r="B200" s="116" t="s">
        <v>463</v>
      </c>
      <c r="C200" s="307" t="s">
        <v>169</v>
      </c>
      <c r="D200" s="308"/>
      <c r="E200" s="304" t="s">
        <v>170</v>
      </c>
      <c r="F200" s="305"/>
      <c r="G200" s="304" t="s">
        <v>171</v>
      </c>
      <c r="H200" s="305"/>
      <c r="I200" s="304" t="s">
        <v>172</v>
      </c>
      <c r="J200" s="305"/>
      <c r="K200" s="306" t="s">
        <v>173</v>
      </c>
      <c r="L200" s="305"/>
      <c r="W200" s="37"/>
      <c r="X200"/>
    </row>
    <row r="201" spans="2:24" x14ac:dyDescent="0.35">
      <c r="B201" s="29" t="s">
        <v>13</v>
      </c>
      <c r="C201" s="121"/>
      <c r="D201" s="63"/>
      <c r="E201" s="121"/>
      <c r="F201" s="63"/>
      <c r="G201" s="121"/>
      <c r="H201" s="135"/>
      <c r="I201" s="123"/>
      <c r="J201" s="63"/>
      <c r="K201" s="121"/>
      <c r="L201" s="63"/>
      <c r="W201" s="37"/>
      <c r="X201"/>
    </row>
    <row r="202" spans="2:24" x14ac:dyDescent="0.35">
      <c r="B202" s="29" t="s">
        <v>0</v>
      </c>
      <c r="C202" s="9"/>
      <c r="D202" s="57"/>
      <c r="E202" s="9"/>
      <c r="F202" s="57"/>
      <c r="G202" s="9"/>
      <c r="H202" s="113"/>
      <c r="K202" s="9"/>
      <c r="L202" s="57"/>
    </row>
    <row r="203" spans="2:24" x14ac:dyDescent="0.35">
      <c r="B203" s="29" t="s">
        <v>1</v>
      </c>
      <c r="C203" s="9"/>
      <c r="D203" s="57"/>
      <c r="E203" s="9"/>
      <c r="F203" s="57"/>
      <c r="G203" s="9"/>
      <c r="H203" s="113"/>
      <c r="K203" s="9"/>
      <c r="L203" s="59"/>
    </row>
    <row r="204" spans="2:24" x14ac:dyDescent="0.35">
      <c r="B204" s="29" t="s">
        <v>2</v>
      </c>
      <c r="C204" s="9"/>
      <c r="D204" s="57"/>
      <c r="E204" s="31"/>
      <c r="F204" s="113"/>
      <c r="G204" s="9"/>
      <c r="H204" s="113"/>
      <c r="J204" s="113"/>
      <c r="K204" s="9"/>
      <c r="L204" s="49"/>
    </row>
    <row r="205" spans="2:24" x14ac:dyDescent="0.35">
      <c r="B205" s="29" t="s">
        <v>3</v>
      </c>
      <c r="C205" s="31"/>
      <c r="D205" s="32"/>
      <c r="E205" s="31"/>
      <c r="F205" s="113"/>
      <c r="G205" s="9"/>
      <c r="H205" s="113"/>
      <c r="J205" s="113"/>
      <c r="K205" s="9"/>
      <c r="L205" s="59"/>
    </row>
    <row r="206" spans="2:24" x14ac:dyDescent="0.35">
      <c r="B206" s="29" t="s">
        <v>4</v>
      </c>
      <c r="C206" s="9" t="s">
        <v>57</v>
      </c>
      <c r="D206" s="49" t="s">
        <v>706</v>
      </c>
      <c r="E206" s="9" t="s">
        <v>73</v>
      </c>
      <c r="F206" s="49" t="s">
        <v>252</v>
      </c>
      <c r="G206" s="31"/>
      <c r="H206" s="113"/>
      <c r="I206" s="9" t="s">
        <v>47</v>
      </c>
      <c r="J206" s="49" t="s">
        <v>707</v>
      </c>
      <c r="K206" s="9" t="s">
        <v>47</v>
      </c>
      <c r="L206" s="49" t="s">
        <v>464</v>
      </c>
    </row>
    <row r="207" spans="2:24" x14ac:dyDescent="0.35">
      <c r="B207" s="29" t="s">
        <v>5</v>
      </c>
      <c r="C207" s="9" t="s">
        <v>57</v>
      </c>
      <c r="D207" s="49" t="s">
        <v>706</v>
      </c>
      <c r="E207" s="9" t="s">
        <v>73</v>
      </c>
      <c r="F207" s="49" t="s">
        <v>252</v>
      </c>
      <c r="G207" s="9" t="s">
        <v>57</v>
      </c>
      <c r="H207" s="49" t="s">
        <v>709</v>
      </c>
      <c r="I207" s="9" t="s">
        <v>47</v>
      </c>
      <c r="J207" s="49" t="s">
        <v>707</v>
      </c>
      <c r="K207" s="9" t="s">
        <v>57</v>
      </c>
      <c r="L207" s="49" t="s">
        <v>465</v>
      </c>
    </row>
    <row r="208" spans="2:24" x14ac:dyDescent="0.35">
      <c r="B208" s="29" t="s">
        <v>6</v>
      </c>
      <c r="C208" s="9" t="s">
        <v>47</v>
      </c>
      <c r="D208" s="49" t="s">
        <v>707</v>
      </c>
      <c r="E208" s="9" t="s">
        <v>47</v>
      </c>
      <c r="F208" s="49" t="s">
        <v>256</v>
      </c>
      <c r="G208" s="9" t="s">
        <v>57</v>
      </c>
      <c r="H208" s="49" t="s">
        <v>709</v>
      </c>
      <c r="I208" s="9" t="s">
        <v>57</v>
      </c>
      <c r="J208" s="49" t="s">
        <v>742</v>
      </c>
      <c r="K208" s="9"/>
      <c r="L208" s="59"/>
    </row>
    <row r="209" spans="2:12" x14ac:dyDescent="0.35">
      <c r="B209" s="29" t="s">
        <v>7</v>
      </c>
      <c r="C209" s="9" t="s">
        <v>47</v>
      </c>
      <c r="D209" s="49" t="s">
        <v>675</v>
      </c>
      <c r="E209" s="9" t="s">
        <v>47</v>
      </c>
      <c r="F209" s="49" t="s">
        <v>404</v>
      </c>
      <c r="G209" s="9" t="s">
        <v>57</v>
      </c>
      <c r="H209" s="49" t="s">
        <v>708</v>
      </c>
      <c r="I209" s="9" t="s">
        <v>57</v>
      </c>
      <c r="J209" s="49" t="s">
        <v>742</v>
      </c>
      <c r="K209" s="9"/>
      <c r="L209" s="59"/>
    </row>
    <row r="210" spans="2:12" x14ac:dyDescent="0.35">
      <c r="B210" s="29" t="s">
        <v>8</v>
      </c>
      <c r="C210" s="9" t="s">
        <v>47</v>
      </c>
      <c r="D210" s="49" t="s">
        <v>675</v>
      </c>
      <c r="E210" s="9" t="s">
        <v>47</v>
      </c>
      <c r="F210" s="49" t="s">
        <v>404</v>
      </c>
      <c r="G210" s="9" t="s">
        <v>57</v>
      </c>
      <c r="H210" s="49" t="s">
        <v>708</v>
      </c>
      <c r="I210" s="9" t="s">
        <v>57</v>
      </c>
      <c r="J210" s="49" t="s">
        <v>706</v>
      </c>
      <c r="K210" s="9"/>
      <c r="L210" s="59"/>
    </row>
    <row r="211" spans="2:12" x14ac:dyDescent="0.35">
      <c r="B211" s="29" t="s">
        <v>9</v>
      </c>
      <c r="C211" s="9" t="s">
        <v>55</v>
      </c>
      <c r="D211" s="59" t="s">
        <v>743</v>
      </c>
      <c r="E211" s="9"/>
      <c r="F211" s="59"/>
      <c r="G211" s="9"/>
      <c r="H211" s="59"/>
      <c r="I211" s="9" t="s">
        <v>57</v>
      </c>
      <c r="J211" s="49" t="s">
        <v>706</v>
      </c>
      <c r="K211" s="9"/>
      <c r="L211" s="59"/>
    </row>
    <row r="212" spans="2:12" x14ac:dyDescent="0.35">
      <c r="B212" s="29" t="s">
        <v>10</v>
      </c>
      <c r="C212" s="9" t="s">
        <v>55</v>
      </c>
      <c r="D212" s="59" t="s">
        <v>743</v>
      </c>
      <c r="E212" s="9"/>
      <c r="F212" s="59"/>
      <c r="G212" s="9"/>
      <c r="H212" s="59"/>
      <c r="I212" s="9"/>
      <c r="J212" s="59"/>
      <c r="K212" s="9"/>
      <c r="L212" s="59"/>
    </row>
    <row r="213" spans="2:12" x14ac:dyDescent="0.35">
      <c r="B213" s="29" t="s">
        <v>11</v>
      </c>
      <c r="C213" s="124"/>
      <c r="D213" s="114"/>
      <c r="E213" s="124"/>
      <c r="F213" s="82"/>
      <c r="G213" s="46"/>
      <c r="H213" s="114"/>
      <c r="I213" s="126"/>
      <c r="J213" s="125"/>
      <c r="K213" s="124"/>
      <c r="L213" s="125"/>
    </row>
  </sheetData>
  <mergeCells count="72">
    <mergeCell ref="C200:D200"/>
    <mergeCell ref="E200:F200"/>
    <mergeCell ref="G200:H200"/>
    <mergeCell ref="I200:J200"/>
    <mergeCell ref="K200:L200"/>
    <mergeCell ref="C170:D170"/>
    <mergeCell ref="E170:F170"/>
    <mergeCell ref="G170:H170"/>
    <mergeCell ref="I170:J170"/>
    <mergeCell ref="K170:L170"/>
    <mergeCell ref="C185:D185"/>
    <mergeCell ref="E185:F185"/>
    <mergeCell ref="G185:H185"/>
    <mergeCell ref="I185:J185"/>
    <mergeCell ref="K185:L185"/>
    <mergeCell ref="C140:D140"/>
    <mergeCell ref="E140:F140"/>
    <mergeCell ref="G140:H140"/>
    <mergeCell ref="I140:J140"/>
    <mergeCell ref="K140:L140"/>
    <mergeCell ref="C155:D155"/>
    <mergeCell ref="E155:F155"/>
    <mergeCell ref="G155:H155"/>
    <mergeCell ref="I155:J155"/>
    <mergeCell ref="K155:L155"/>
    <mergeCell ref="C110:D110"/>
    <mergeCell ref="E110:F110"/>
    <mergeCell ref="G110:H110"/>
    <mergeCell ref="I110:J110"/>
    <mergeCell ref="K110:L110"/>
    <mergeCell ref="C125:D125"/>
    <mergeCell ref="E125:F125"/>
    <mergeCell ref="G125:H125"/>
    <mergeCell ref="I125:J125"/>
    <mergeCell ref="K125:L125"/>
    <mergeCell ref="C80:D80"/>
    <mergeCell ref="E80:F80"/>
    <mergeCell ref="G80:H80"/>
    <mergeCell ref="I80:J80"/>
    <mergeCell ref="K80:L80"/>
    <mergeCell ref="C95:D95"/>
    <mergeCell ref="E95:F95"/>
    <mergeCell ref="G95:H95"/>
    <mergeCell ref="I95:J95"/>
    <mergeCell ref="K95:L95"/>
    <mergeCell ref="C50:D50"/>
    <mergeCell ref="E50:F50"/>
    <mergeCell ref="G50:H50"/>
    <mergeCell ref="I50:J50"/>
    <mergeCell ref="K50:L50"/>
    <mergeCell ref="C65:D65"/>
    <mergeCell ref="E65:F65"/>
    <mergeCell ref="G65:H65"/>
    <mergeCell ref="I65:J65"/>
    <mergeCell ref="K65:L65"/>
    <mergeCell ref="C20:D20"/>
    <mergeCell ref="E20:F20"/>
    <mergeCell ref="G20:H20"/>
    <mergeCell ref="I20:J20"/>
    <mergeCell ref="K20:L20"/>
    <mergeCell ref="C35:D35"/>
    <mergeCell ref="E35:F35"/>
    <mergeCell ref="G35:H35"/>
    <mergeCell ref="I35:J35"/>
    <mergeCell ref="K35:L35"/>
    <mergeCell ref="C2:L2"/>
    <mergeCell ref="C3:L3"/>
    <mergeCell ref="C5:D5"/>
    <mergeCell ref="E5:F5"/>
    <mergeCell ref="G5:H5"/>
    <mergeCell ref="I5:J5"/>
    <mergeCell ref="K5:L5"/>
  </mergeCell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9930-05EA-499D-B0D6-B4D2E214F858}">
  <sheetPr codeName="Sheet8"/>
  <dimension ref="A1:BI33"/>
  <sheetViews>
    <sheetView zoomScale="90" zoomScaleNormal="90" workbookViewId="0">
      <selection activeCell="A9" sqref="A9:XFD9"/>
    </sheetView>
  </sheetViews>
  <sheetFormatPr defaultRowHeight="14.5" x14ac:dyDescent="0.35"/>
  <cols>
    <col min="2" max="2" width="14.453125" customWidth="1"/>
    <col min="3" max="3" width="12" customWidth="1"/>
    <col min="4" max="4" width="15.453125" customWidth="1"/>
    <col min="5" max="5" width="14.36328125" customWidth="1"/>
    <col min="6" max="6" width="8.54296875" customWidth="1"/>
    <col min="7" max="7" width="8.81640625" customWidth="1"/>
    <col min="8" max="8" width="9" style="35" customWidth="1"/>
    <col min="9" max="9" width="8.81640625" customWidth="1"/>
    <col min="10" max="11" width="8.54296875" customWidth="1"/>
    <col min="12" max="12" width="8.453125" customWidth="1"/>
    <col min="13" max="13" width="9.90625" customWidth="1"/>
    <col min="14" max="14" width="9.6328125" customWidth="1"/>
    <col min="15" max="17" width="8.453125" customWidth="1"/>
    <col min="18" max="18" width="9.1796875" customWidth="1"/>
    <col min="19" max="19" width="9.453125" customWidth="1"/>
    <col min="20" max="20" width="9" customWidth="1"/>
    <col min="21" max="22" width="10.08984375" customWidth="1"/>
  </cols>
  <sheetData>
    <row r="1" spans="1:61" x14ac:dyDescent="0.35">
      <c r="A1" s="98"/>
      <c r="B1" s="98"/>
      <c r="C1" s="98"/>
      <c r="D1" s="98"/>
      <c r="E1" s="98"/>
      <c r="F1" s="98"/>
      <c r="G1" s="98"/>
      <c r="H1" s="105"/>
      <c r="I1" s="98"/>
      <c r="J1" s="98"/>
      <c r="K1" s="98"/>
      <c r="L1" s="98"/>
      <c r="M1" s="98"/>
      <c r="N1" s="98"/>
      <c r="O1" s="98"/>
      <c r="P1" s="98"/>
      <c r="Q1" s="98"/>
      <c r="R1" s="98"/>
      <c r="S1" s="98"/>
      <c r="T1" s="98"/>
      <c r="U1" s="98"/>
      <c r="V1" s="98"/>
      <c r="W1" s="98"/>
      <c r="X1" s="98"/>
      <c r="Y1" s="98"/>
    </row>
    <row r="2" spans="1:61" x14ac:dyDescent="0.35">
      <c r="A2" s="98"/>
      <c r="B2" s="98"/>
      <c r="C2" s="98"/>
      <c r="D2" s="98"/>
      <c r="E2" s="98"/>
      <c r="F2" s="98"/>
      <c r="G2" s="98"/>
      <c r="H2" s="105"/>
      <c r="I2" s="98"/>
      <c r="J2" s="98"/>
      <c r="K2" s="98"/>
      <c r="L2" s="98"/>
      <c r="M2" s="98"/>
      <c r="N2" s="98"/>
      <c r="O2" s="98"/>
      <c r="P2" s="98"/>
      <c r="Q2" s="98"/>
      <c r="R2" s="98"/>
      <c r="S2" s="98"/>
      <c r="T2" s="98"/>
      <c r="U2" s="98"/>
      <c r="V2" s="98"/>
      <c r="W2" s="98"/>
      <c r="X2" s="98"/>
      <c r="Y2" s="98"/>
    </row>
    <row r="3" spans="1:61" ht="27.65" customHeight="1" x14ac:dyDescent="0.35">
      <c r="A3" s="98"/>
      <c r="B3" s="234" t="s">
        <v>794</v>
      </c>
      <c r="C3" s="98"/>
      <c r="D3" s="98"/>
      <c r="E3" s="98"/>
      <c r="F3" s="98"/>
      <c r="G3" s="98"/>
      <c r="H3" s="105"/>
      <c r="I3" s="98"/>
      <c r="J3" s="98"/>
      <c r="K3" s="98"/>
      <c r="L3" s="98"/>
      <c r="M3" s="98"/>
      <c r="N3" s="98"/>
      <c r="O3" s="98"/>
      <c r="P3" s="98"/>
      <c r="Q3" s="98"/>
      <c r="R3" s="98"/>
      <c r="S3" s="98"/>
      <c r="T3" s="98"/>
      <c r="U3" s="98"/>
      <c r="V3" s="98"/>
      <c r="W3" s="98"/>
      <c r="X3" s="98"/>
      <c r="Y3" s="98"/>
    </row>
    <row r="4" spans="1:61" x14ac:dyDescent="0.35">
      <c r="A4" s="98"/>
      <c r="B4" s="98"/>
      <c r="C4" s="98"/>
      <c r="D4" s="98"/>
      <c r="E4" s="98"/>
      <c r="F4" s="98"/>
      <c r="G4" s="98"/>
      <c r="H4" s="105"/>
      <c r="I4" s="98"/>
      <c r="J4" s="98"/>
      <c r="K4" s="98"/>
      <c r="L4" s="98"/>
      <c r="M4" s="98"/>
      <c r="N4" s="98"/>
      <c r="O4" s="98"/>
      <c r="P4" s="98"/>
      <c r="Q4" s="98"/>
      <c r="R4" s="98"/>
      <c r="S4" s="98"/>
      <c r="T4" s="98"/>
      <c r="U4" s="98"/>
      <c r="V4" s="98"/>
      <c r="W4" s="98"/>
      <c r="X4" s="98"/>
      <c r="Y4" s="98"/>
    </row>
    <row r="5" spans="1:61" ht="52.5" x14ac:dyDescent="0.35">
      <c r="A5" s="98"/>
      <c r="B5" s="235" t="s">
        <v>48</v>
      </c>
      <c r="C5" s="235" t="s">
        <v>319</v>
      </c>
      <c r="D5" s="236" t="s">
        <v>90</v>
      </c>
      <c r="E5" s="250" t="s">
        <v>588</v>
      </c>
      <c r="F5" s="235" t="s">
        <v>64</v>
      </c>
      <c r="G5" s="235" t="s">
        <v>63</v>
      </c>
      <c r="H5" s="235" t="s">
        <v>49</v>
      </c>
      <c r="I5" s="235" t="s">
        <v>50</v>
      </c>
      <c r="J5" s="235" t="s">
        <v>53</v>
      </c>
      <c r="K5" s="235" t="s">
        <v>65</v>
      </c>
      <c r="L5" s="235" t="s">
        <v>54</v>
      </c>
      <c r="M5" s="235" t="s">
        <v>66</v>
      </c>
      <c r="N5" s="235" t="s">
        <v>51</v>
      </c>
      <c r="O5" s="235" t="s">
        <v>67</v>
      </c>
      <c r="P5" s="235" t="s">
        <v>68</v>
      </c>
      <c r="Q5" s="235" t="s">
        <v>69</v>
      </c>
      <c r="R5" s="235" t="s">
        <v>52</v>
      </c>
      <c r="S5" s="235" t="s">
        <v>70</v>
      </c>
      <c r="T5" s="235" t="s">
        <v>71</v>
      </c>
      <c r="U5" s="235" t="s">
        <v>589</v>
      </c>
      <c r="V5" s="235" t="s">
        <v>590</v>
      </c>
      <c r="W5" s="235" t="s">
        <v>78</v>
      </c>
      <c r="X5" s="98"/>
      <c r="Y5" s="98"/>
    </row>
    <row r="6" spans="1:61" x14ac:dyDescent="0.35">
      <c r="A6" s="105"/>
      <c r="B6" s="237" t="s">
        <v>793</v>
      </c>
      <c r="C6" s="238" t="s">
        <v>12</v>
      </c>
      <c r="D6" s="239"/>
      <c r="E6" s="251"/>
      <c r="F6" s="240"/>
      <c r="G6" s="240"/>
      <c r="H6" s="238"/>
      <c r="I6" s="238"/>
      <c r="J6" s="238"/>
      <c r="K6" s="238"/>
      <c r="L6" s="238"/>
      <c r="M6" s="238"/>
      <c r="N6" s="238"/>
      <c r="O6" s="238"/>
      <c r="P6" s="238"/>
      <c r="Q6" s="238"/>
      <c r="R6" s="238"/>
      <c r="S6" s="238"/>
      <c r="T6" s="238"/>
      <c r="U6" s="238"/>
      <c r="V6" s="238"/>
      <c r="W6" s="238"/>
      <c r="X6" s="98"/>
      <c r="Y6" s="98"/>
    </row>
    <row r="7" spans="1:61" x14ac:dyDescent="0.35">
      <c r="A7" s="105"/>
      <c r="B7" s="237">
        <v>2013</v>
      </c>
      <c r="C7" s="238">
        <v>11</v>
      </c>
      <c r="D7" s="241">
        <v>144</v>
      </c>
      <c r="E7" s="252">
        <v>139</v>
      </c>
      <c r="F7" s="243">
        <f t="shared" ref="F7:F11" si="0">E7/2</f>
        <v>69.5</v>
      </c>
      <c r="G7" s="243">
        <f t="shared" ref="G7:G11" si="1">E7/3</f>
        <v>46.333333333333336</v>
      </c>
      <c r="H7" s="242">
        <f t="shared" ref="H7:H11" si="2">E7/4</f>
        <v>34.75</v>
      </c>
      <c r="I7" s="242">
        <f t="shared" ref="I7:I11" si="3">E7/5</f>
        <v>27.8</v>
      </c>
      <c r="J7" s="242">
        <f t="shared" ref="J7:J11" si="4">E7/6</f>
        <v>23.166666666666668</v>
      </c>
      <c r="K7" s="242">
        <f t="shared" ref="K7:K11" si="5">E7/7</f>
        <v>19.857142857142858</v>
      </c>
      <c r="L7" s="242">
        <f t="shared" ref="L7:L11" si="6">E7/8</f>
        <v>17.375</v>
      </c>
      <c r="M7" s="242">
        <f t="shared" ref="M7:M11" si="7">E7/9</f>
        <v>15.444444444444445</v>
      </c>
      <c r="N7" s="242">
        <f t="shared" ref="N7:N11" si="8">E7/10</f>
        <v>13.9</v>
      </c>
      <c r="O7" s="242">
        <f t="shared" ref="O7:O11" si="9">E7/11</f>
        <v>12.636363636363637</v>
      </c>
      <c r="P7" s="242">
        <f t="shared" ref="P7:P11" si="10">E7/12</f>
        <v>11.583333333333334</v>
      </c>
      <c r="Q7" s="242">
        <f t="shared" ref="Q7:Q11" si="11">E7/13</f>
        <v>10.692307692307692</v>
      </c>
      <c r="R7" s="242">
        <f t="shared" ref="R7:R11" si="12">E7/15</f>
        <v>9.2666666666666675</v>
      </c>
      <c r="S7" s="242">
        <f t="shared" ref="S7:S11" si="13">E7/16</f>
        <v>8.6875</v>
      </c>
      <c r="T7" s="242">
        <f t="shared" ref="T7:T11" si="14">E7/17</f>
        <v>8.1764705882352935</v>
      </c>
      <c r="U7" s="242">
        <f t="shared" ref="U7:U11" si="15">E7/18</f>
        <v>7.7222222222222223</v>
      </c>
      <c r="V7" s="242">
        <f>E7/20</f>
        <v>6.95</v>
      </c>
      <c r="W7" s="238">
        <f>E7/22</f>
        <v>6.3181818181818183</v>
      </c>
      <c r="X7" s="98"/>
      <c r="Y7" s="98"/>
    </row>
    <row r="8" spans="1:61" x14ac:dyDescent="0.35">
      <c r="A8" s="105"/>
      <c r="B8" s="237">
        <v>2014</v>
      </c>
      <c r="C8" s="242">
        <v>9</v>
      </c>
      <c r="D8" s="239">
        <v>106</v>
      </c>
      <c r="E8" s="251">
        <v>102</v>
      </c>
      <c r="F8" s="240">
        <f t="shared" si="0"/>
        <v>51</v>
      </c>
      <c r="G8" s="240">
        <f t="shared" si="1"/>
        <v>34</v>
      </c>
      <c r="H8" s="238">
        <f t="shared" si="2"/>
        <v>25.5</v>
      </c>
      <c r="I8" s="238">
        <f t="shared" si="3"/>
        <v>20.399999999999999</v>
      </c>
      <c r="J8" s="238">
        <f t="shared" si="4"/>
        <v>17</v>
      </c>
      <c r="K8" s="238">
        <f t="shared" si="5"/>
        <v>14.571428571428571</v>
      </c>
      <c r="L8" s="238">
        <f t="shared" si="6"/>
        <v>12.75</v>
      </c>
      <c r="M8" s="238">
        <f t="shared" si="7"/>
        <v>11.333333333333334</v>
      </c>
      <c r="N8" s="238">
        <f t="shared" si="8"/>
        <v>10.199999999999999</v>
      </c>
      <c r="O8" s="238">
        <f t="shared" si="9"/>
        <v>9.2727272727272734</v>
      </c>
      <c r="P8" s="238">
        <f t="shared" si="10"/>
        <v>8.5</v>
      </c>
      <c r="Q8" s="238">
        <f t="shared" si="11"/>
        <v>7.8461538461538458</v>
      </c>
      <c r="R8" s="238">
        <f t="shared" si="12"/>
        <v>6.8</v>
      </c>
      <c r="S8" s="238">
        <f t="shared" si="13"/>
        <v>6.375</v>
      </c>
      <c r="T8" s="238">
        <f t="shared" si="14"/>
        <v>6</v>
      </c>
      <c r="U8" s="238">
        <f t="shared" si="15"/>
        <v>5.666666666666667</v>
      </c>
      <c r="V8" s="241">
        <f t="shared" ref="V8:V11" si="16">E8/20</f>
        <v>5.0999999999999996</v>
      </c>
      <c r="W8" s="238">
        <f>E8/22</f>
        <v>4.6363636363636367</v>
      </c>
      <c r="X8" s="98"/>
      <c r="Y8" s="98"/>
    </row>
    <row r="9" spans="1:61" s="88" customFormat="1" x14ac:dyDescent="0.35">
      <c r="A9" s="105"/>
      <c r="B9" s="237">
        <v>2015</v>
      </c>
      <c r="C9" s="238">
        <v>7</v>
      </c>
      <c r="D9" s="244">
        <v>150</v>
      </c>
      <c r="E9" s="253">
        <v>149</v>
      </c>
      <c r="F9" s="246">
        <f t="shared" si="0"/>
        <v>74.5</v>
      </c>
      <c r="G9" s="246">
        <f t="shared" si="1"/>
        <v>49.666666666666664</v>
      </c>
      <c r="H9" s="245">
        <f t="shared" si="2"/>
        <v>37.25</v>
      </c>
      <c r="I9" s="245">
        <f t="shared" si="3"/>
        <v>29.8</v>
      </c>
      <c r="J9" s="245">
        <f t="shared" si="4"/>
        <v>24.833333333333332</v>
      </c>
      <c r="K9" s="245">
        <f t="shared" si="5"/>
        <v>21.285714285714285</v>
      </c>
      <c r="L9" s="245">
        <f t="shared" si="6"/>
        <v>18.625</v>
      </c>
      <c r="M9" s="245">
        <f t="shared" si="7"/>
        <v>16.555555555555557</v>
      </c>
      <c r="N9" s="245">
        <f t="shared" si="8"/>
        <v>14.9</v>
      </c>
      <c r="O9" s="245">
        <f t="shared" si="9"/>
        <v>13.545454545454545</v>
      </c>
      <c r="P9" s="244">
        <f t="shared" si="10"/>
        <v>12.416666666666666</v>
      </c>
      <c r="Q9" s="245">
        <f t="shared" si="11"/>
        <v>11.461538461538462</v>
      </c>
      <c r="R9" s="245">
        <f t="shared" si="12"/>
        <v>9.9333333333333336</v>
      </c>
      <c r="S9" s="245">
        <f t="shared" si="13"/>
        <v>9.3125</v>
      </c>
      <c r="T9" s="245">
        <f t="shared" si="14"/>
        <v>8.764705882352942</v>
      </c>
      <c r="U9" s="245">
        <f t="shared" si="15"/>
        <v>8.2777777777777786</v>
      </c>
      <c r="V9" s="242">
        <f t="shared" si="16"/>
        <v>7.45</v>
      </c>
      <c r="W9" s="238">
        <f>E9/22</f>
        <v>6.7727272727272725</v>
      </c>
      <c r="X9" s="98"/>
      <c r="Y9" s="98"/>
      <c r="Z9"/>
      <c r="AA9"/>
      <c r="AB9"/>
      <c r="AC9"/>
      <c r="AD9"/>
      <c r="AE9"/>
      <c r="AF9"/>
      <c r="AG9"/>
      <c r="AH9"/>
      <c r="AI9"/>
      <c r="AJ9"/>
      <c r="AK9"/>
      <c r="AL9"/>
      <c r="AM9"/>
      <c r="AN9"/>
      <c r="AO9"/>
      <c r="AP9"/>
      <c r="AQ9"/>
      <c r="AR9"/>
      <c r="AS9"/>
      <c r="AT9"/>
      <c r="AU9"/>
      <c r="AV9"/>
      <c r="AW9"/>
      <c r="AX9"/>
      <c r="AY9"/>
      <c r="AZ9"/>
      <c r="BA9"/>
      <c r="BB9"/>
      <c r="BC9"/>
      <c r="BD9"/>
      <c r="BE9"/>
      <c r="BF9"/>
      <c r="BG9"/>
      <c r="BH9"/>
      <c r="BI9"/>
    </row>
    <row r="10" spans="1:61" x14ac:dyDescent="0.35">
      <c r="A10" s="105"/>
      <c r="B10" s="237">
        <v>2016</v>
      </c>
      <c r="C10" s="245">
        <v>5</v>
      </c>
      <c r="D10" s="239">
        <v>146</v>
      </c>
      <c r="E10" s="251">
        <v>137</v>
      </c>
      <c r="F10" s="240">
        <f t="shared" si="0"/>
        <v>68.5</v>
      </c>
      <c r="G10" s="240">
        <f t="shared" si="1"/>
        <v>45.666666666666664</v>
      </c>
      <c r="H10" s="238">
        <f t="shared" si="2"/>
        <v>34.25</v>
      </c>
      <c r="I10" s="238">
        <f t="shared" si="3"/>
        <v>27.4</v>
      </c>
      <c r="J10" s="239">
        <f t="shared" si="4"/>
        <v>22.833333333333332</v>
      </c>
      <c r="K10" s="238">
        <f t="shared" si="5"/>
        <v>19.571428571428573</v>
      </c>
      <c r="L10" s="238">
        <f t="shared" si="6"/>
        <v>17.125</v>
      </c>
      <c r="M10" s="238">
        <f t="shared" si="7"/>
        <v>15.222222222222221</v>
      </c>
      <c r="N10" s="238">
        <f t="shared" si="8"/>
        <v>13.7</v>
      </c>
      <c r="O10" s="238">
        <f t="shared" si="9"/>
        <v>12.454545454545455</v>
      </c>
      <c r="P10" s="238">
        <f t="shared" si="10"/>
        <v>11.416666666666666</v>
      </c>
      <c r="Q10" s="238">
        <f t="shared" si="11"/>
        <v>10.538461538461538</v>
      </c>
      <c r="R10" s="238">
        <f t="shared" si="12"/>
        <v>9.1333333333333329</v>
      </c>
      <c r="S10" s="238">
        <f t="shared" si="13"/>
        <v>8.5625</v>
      </c>
      <c r="T10" s="238">
        <f t="shared" si="14"/>
        <v>8.0588235294117645</v>
      </c>
      <c r="U10" s="238">
        <f t="shared" si="15"/>
        <v>7.6111111111111107</v>
      </c>
      <c r="V10" s="242">
        <f t="shared" si="16"/>
        <v>6.85</v>
      </c>
      <c r="W10" s="238">
        <f>E10/22</f>
        <v>6.2272727272727275</v>
      </c>
      <c r="X10" s="98"/>
      <c r="Y10" s="98"/>
    </row>
    <row r="11" spans="1:61" x14ac:dyDescent="0.35">
      <c r="A11" s="105"/>
      <c r="B11" s="237">
        <v>2017</v>
      </c>
      <c r="C11" s="238">
        <v>3</v>
      </c>
      <c r="D11" s="247">
        <v>120</v>
      </c>
      <c r="E11" s="254">
        <v>120</v>
      </c>
      <c r="F11" s="240">
        <f t="shared" si="0"/>
        <v>60</v>
      </c>
      <c r="G11" s="240">
        <f t="shared" si="1"/>
        <v>40</v>
      </c>
      <c r="H11" s="238">
        <f t="shared" si="2"/>
        <v>30</v>
      </c>
      <c r="I11" s="238">
        <f t="shared" si="3"/>
        <v>24</v>
      </c>
      <c r="J11" s="238">
        <f t="shared" si="4"/>
        <v>20</v>
      </c>
      <c r="K11" s="238">
        <f t="shared" si="5"/>
        <v>17.142857142857142</v>
      </c>
      <c r="L11" s="238">
        <f t="shared" si="6"/>
        <v>15</v>
      </c>
      <c r="M11" s="238">
        <f t="shared" si="7"/>
        <v>13.333333333333334</v>
      </c>
      <c r="N11" s="238">
        <f t="shared" si="8"/>
        <v>12</v>
      </c>
      <c r="O11" s="238">
        <f t="shared" si="9"/>
        <v>10.909090909090908</v>
      </c>
      <c r="P11" s="239">
        <f t="shared" si="10"/>
        <v>10</v>
      </c>
      <c r="Q11" s="238">
        <f t="shared" si="11"/>
        <v>9.2307692307692299</v>
      </c>
      <c r="R11" s="238">
        <f t="shared" si="12"/>
        <v>8</v>
      </c>
      <c r="S11" s="238">
        <f t="shared" si="13"/>
        <v>7.5</v>
      </c>
      <c r="T11" s="238">
        <f t="shared" si="14"/>
        <v>7.0588235294117645</v>
      </c>
      <c r="U11" s="238">
        <f t="shared" si="15"/>
        <v>6.666666666666667</v>
      </c>
      <c r="V11" s="242">
        <f t="shared" si="16"/>
        <v>6</v>
      </c>
      <c r="W11" s="238">
        <f>E11/22</f>
        <v>5.4545454545454541</v>
      </c>
      <c r="X11" s="98"/>
      <c r="Y11" s="98"/>
    </row>
    <row r="12" spans="1:61" x14ac:dyDescent="0.35">
      <c r="A12" s="105"/>
      <c r="B12" s="237">
        <v>2018</v>
      </c>
      <c r="C12" s="237">
        <v>1</v>
      </c>
      <c r="D12" s="255" t="s">
        <v>72</v>
      </c>
      <c r="E12" s="254" t="s">
        <v>72</v>
      </c>
      <c r="F12" s="248"/>
      <c r="G12" s="248"/>
      <c r="H12" s="249"/>
      <c r="I12" s="248"/>
      <c r="J12" s="248"/>
      <c r="K12" s="248"/>
      <c r="L12" s="248"/>
      <c r="M12" s="248"/>
      <c r="N12" s="248"/>
      <c r="O12" s="248"/>
      <c r="P12" s="248"/>
      <c r="Q12" s="248"/>
      <c r="R12" s="248"/>
      <c r="S12" s="248"/>
      <c r="T12" s="248"/>
      <c r="U12" s="248"/>
      <c r="V12" s="248"/>
      <c r="W12" s="248"/>
      <c r="X12" s="98"/>
      <c r="Y12" s="98"/>
    </row>
    <row r="13" spans="1:61" x14ac:dyDescent="0.35">
      <c r="A13" s="98"/>
      <c r="B13" s="98"/>
      <c r="C13" s="98"/>
      <c r="D13" s="98"/>
      <c r="E13" s="98"/>
      <c r="F13" s="98"/>
      <c r="G13" s="98"/>
      <c r="H13" s="105"/>
      <c r="I13" s="98"/>
      <c r="J13" s="98"/>
      <c r="K13" s="98"/>
      <c r="L13" s="98"/>
      <c r="M13" s="98"/>
      <c r="N13" s="98"/>
      <c r="O13" s="98"/>
      <c r="P13" s="98"/>
      <c r="Q13" s="98"/>
      <c r="R13" s="98"/>
      <c r="S13" s="98"/>
      <c r="T13" s="98"/>
      <c r="U13" s="98"/>
      <c r="V13" s="98"/>
      <c r="W13" s="98"/>
      <c r="X13" s="98"/>
      <c r="Y13" s="98"/>
    </row>
    <row r="32" spans="11:11" x14ac:dyDescent="0.35">
      <c r="K32">
        <f>12*12</f>
        <v>144</v>
      </c>
    </row>
    <row r="33" spans="10:10" x14ac:dyDescent="0.35">
      <c r="J33">
        <f>149/12</f>
        <v>12.416666666666666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Διορθώσεις σε αυτή την έκδοση</vt:lpstr>
      <vt:lpstr>Αίθουσες</vt:lpstr>
      <vt:lpstr>1ο εξάμηνο (Α)</vt:lpstr>
      <vt:lpstr>3ο εξάμηνο (Γ)</vt:lpstr>
      <vt:lpstr>5ο εξάμηνο (Ε)</vt:lpstr>
      <vt:lpstr>7ο εξάμηνο (Ζ)</vt:lpstr>
      <vt:lpstr>9ο εξάμηνο (Θ)</vt:lpstr>
      <vt:lpstr>αριθμός φοιτητών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Eleni Kaldoudi</dc:creator>
  <cp:lastModifiedBy>Eleni Kaldoudi</cp:lastModifiedBy>
  <cp:lastPrinted>2018-09-10T14:39:48Z</cp:lastPrinted>
  <dcterms:created xsi:type="dcterms:W3CDTF">2017-12-05T09:47:40Z</dcterms:created>
  <dcterms:modified xsi:type="dcterms:W3CDTF">2018-10-04T08:27:37Z</dcterms:modified>
</cp:coreProperties>
</file>