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_vs_norma" sheetId="1" state="visible" r:id="rId2"/>
    <sheet name="Xsq" sheetId="2" state="visible" r:id="rId3"/>
    <sheet name="F_dis" sheetId="3" state="visible" r:id="rId4"/>
    <sheet name="Φύλλο3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<sst xmlns="http://schemas.openxmlformats.org/spreadsheetml/2006/main" count="46" uniqueCount="15">
  <si>
    <t xml:space="preserve">x</t>
  </si>
  <si>
    <t xml:space="preserve">Normal</t>
  </si>
  <si>
    <t xml:space="preserve">T-dis</t>
  </si>
  <si>
    <t xml:space="preserve">mean</t>
  </si>
  <si>
    <t xml:space="preserve">stdef</t>
  </si>
  <si>
    <t xml:space="preserve">df</t>
  </si>
  <si>
    <t xml:space="preserve">α</t>
  </si>
  <si>
    <t xml:space="preserve">Μεγαλώνοντας το df → Normal</t>
  </si>
  <si>
    <t xml:space="preserve">Critical</t>
  </si>
  <si>
    <t xml:space="preserve">P(x_critical)</t>
  </si>
  <si>
    <t xml:space="preserve">Integral P(x_critical)</t>
  </si>
  <si>
    <t xml:space="preserve">t</t>
  </si>
  <si>
    <t xml:space="preserve">=</t>
  </si>
  <si>
    <t xml:space="preserve">X^2</t>
  </si>
  <si>
    <t xml:space="preserve">df2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</si>
</sst>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0"/>
      <name val="Arial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0"/>
      <color rgb="FF861141"/>
      <name val="Arial"/>
      <family val="2"/>
      <charset val="161"/>
    </font>
    <font>
      <b val="true"/>
      <sz val="10"/>
      <color rgb="FFC9211E"/>
      <name val="Arial"/>
      <family val="2"/>
      <charset val="161"/>
    </font>
    <font>
      <b val="true"/>
      <sz val="10"/>
      <name val="Arial"/>
      <family val="2"/>
      <charset val="161"/>
    </font>
    <font>
      <b val="true"/>
      <sz val="10"/>
      <color rgb="FF00A933"/>
      <name val="Arial"/>
      <family val="2"/>
      <charset val="161"/>
    </font>
    <font>
      <b val="true"/>
      <sz val="10"/>
      <color rgb="FFE8A202"/>
      <name val="Arial"/>
      <family val="2"/>
      <charset val="161"/>
    </font>
    <font>
      <sz val="10"/>
      <name val="Arial"/>
      <family val="2"/>
    </font>
    <font>
      <b val="true"/>
      <sz val="10"/>
      <color rgb="FF8D281E"/>
      <name val="Arial"/>
      <family val="2"/>
      <charset val="161"/>
    </font>
    <font>
      <sz val="10"/>
      <color rgb="FFC9211E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BF00"/>
        <bgColor rgb="FFFFD428"/>
      </patternFill>
    </fill>
    <fill>
      <patternFill patternType="solid">
        <fgColor rgb="FFFFFF00"/>
        <bgColor rgb="FFFFD428"/>
      </patternFill>
    </fill>
    <fill>
      <patternFill patternType="solid">
        <fgColor rgb="FFFF8000"/>
        <bgColor rgb="FFFF950E"/>
      </patternFill>
    </fill>
    <fill>
      <patternFill patternType="solid">
        <fgColor rgb="FFFFAA95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69A2E"/>
      <rgbColor rgb="FF000080"/>
      <rgbColor rgb="FF808000"/>
      <rgbColor rgb="FF861141"/>
      <rgbColor rgb="FF158466"/>
      <rgbColor rgb="FFB3B3B3"/>
      <rgbColor rgb="FF808080"/>
      <rgbColor rgb="FF9999FF"/>
      <rgbColor rgb="FFC9211E"/>
      <rgbColor rgb="FFFFFFCC"/>
      <rgbColor rgb="FFCCFFFF"/>
      <rgbColor rgb="FF660066"/>
      <rgbColor rgb="FFE8A202"/>
      <rgbColor rgb="FF0084D1"/>
      <rgbColor rgb="FFCCCCFF"/>
      <rgbColor rgb="FF000080"/>
      <rgbColor rgb="FFFF00FF"/>
      <rgbColor rgb="FFFFD428"/>
      <rgbColor rgb="FF00FFFF"/>
      <rgbColor rgb="FF800080"/>
      <rgbColor rgb="FF800000"/>
      <rgbColor rgb="FF00A933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CC99"/>
      <rgbColor rgb="FF3366FF"/>
      <rgbColor rgb="FF33CCCC"/>
      <rgbColor rgb="FFAECF00"/>
      <rgbColor rgb="FFFFBF00"/>
      <rgbColor rgb="FFFF950E"/>
      <rgbColor rgb="FFFF8000"/>
      <rgbColor rgb="FF666699"/>
      <rgbColor rgb="FF969696"/>
      <rgbColor rgb="FF004586"/>
      <rgbColor rgb="FF579D1C"/>
      <rgbColor rgb="FF003300"/>
      <rgbColor rgb="FF314004"/>
      <rgbColor rgb="FF8D281E"/>
      <rgbColor rgb="FFFF420E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9025121859768"/>
          <c:y val="0.035964424680378"/>
          <c:w val="0.923072115985502"/>
          <c:h val="0.873040578098944"/>
        </c:manualLayout>
      </c:layout>
      <c:scatterChart>
        <c:scatterStyle val="line"/>
        <c:varyColors val="0"/>
        <c:ser>
          <c:idx val="0"/>
          <c:order val="0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T_vs_norma!$A$2:$A$80</c:f>
              <c:numCache>
                <c:formatCode>General</c:formatCode>
                <c:ptCount val="79"/>
                <c:pt idx="0">
                  <c:v>-5.6</c:v>
                </c:pt>
                <c:pt idx="1">
                  <c:v>-5.4</c:v>
                </c:pt>
                <c:pt idx="2">
                  <c:v>-5.2</c:v>
                </c:pt>
                <c:pt idx="3">
                  <c:v>-5</c:v>
                </c:pt>
                <c:pt idx="4">
                  <c:v>-4.8</c:v>
                </c:pt>
                <c:pt idx="5">
                  <c:v>-4.6</c:v>
                </c:pt>
                <c:pt idx="6">
                  <c:v>-4.4</c:v>
                </c:pt>
                <c:pt idx="7">
                  <c:v>-4.2</c:v>
                </c:pt>
                <c:pt idx="8">
                  <c:v>-4</c:v>
                </c:pt>
                <c:pt idx="9">
                  <c:v>-3.8</c:v>
                </c:pt>
                <c:pt idx="10">
                  <c:v>-3.6</c:v>
                </c:pt>
                <c:pt idx="11">
                  <c:v>-3.4</c:v>
                </c:pt>
                <c:pt idx="12">
                  <c:v>-3.2</c:v>
                </c:pt>
                <c:pt idx="13">
                  <c:v>-3</c:v>
                </c:pt>
                <c:pt idx="14">
                  <c:v>-2.8</c:v>
                </c:pt>
                <c:pt idx="15">
                  <c:v>-2.6</c:v>
                </c:pt>
                <c:pt idx="16">
                  <c:v>-2.4</c:v>
                </c:pt>
                <c:pt idx="17">
                  <c:v>-2.2</c:v>
                </c:pt>
                <c:pt idx="18">
                  <c:v>-2</c:v>
                </c:pt>
                <c:pt idx="19">
                  <c:v>-1.8</c:v>
                </c:pt>
                <c:pt idx="20">
                  <c:v>-1.6</c:v>
                </c:pt>
                <c:pt idx="21">
                  <c:v>-1.4</c:v>
                </c:pt>
                <c:pt idx="22">
                  <c:v>-1.2</c:v>
                </c:pt>
                <c:pt idx="23">
                  <c:v>-1</c:v>
                </c:pt>
                <c:pt idx="24">
                  <c:v>-0.8</c:v>
                </c:pt>
                <c:pt idx="25">
                  <c:v>-0.6</c:v>
                </c:pt>
                <c:pt idx="26">
                  <c:v>-0.4</c:v>
                </c:pt>
                <c:pt idx="27">
                  <c:v>-0.2</c:v>
                </c:pt>
                <c:pt idx="28">
                  <c:v>0</c:v>
                </c:pt>
                <c:pt idx="29">
                  <c:v>0.1</c:v>
                </c:pt>
                <c:pt idx="30">
                  <c:v>0.2</c:v>
                </c:pt>
                <c:pt idx="31">
                  <c:v>0.3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0.7</c:v>
                </c:pt>
                <c:pt idx="36">
                  <c:v>0.8</c:v>
                </c:pt>
                <c:pt idx="37">
                  <c:v>0.9</c:v>
                </c:pt>
                <c:pt idx="38">
                  <c:v>1</c:v>
                </c:pt>
                <c:pt idx="39">
                  <c:v>1.1</c:v>
                </c:pt>
                <c:pt idx="40">
                  <c:v>1.2</c:v>
                </c:pt>
                <c:pt idx="41">
                  <c:v>1.3</c:v>
                </c:pt>
                <c:pt idx="42">
                  <c:v>1.4</c:v>
                </c:pt>
                <c:pt idx="43">
                  <c:v>1.5</c:v>
                </c:pt>
                <c:pt idx="44">
                  <c:v>1.6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2.1</c:v>
                </c:pt>
                <c:pt idx="50">
                  <c:v>2.2</c:v>
                </c:pt>
                <c:pt idx="51">
                  <c:v>2.3</c:v>
                </c:pt>
                <c:pt idx="52">
                  <c:v>2.4</c:v>
                </c:pt>
                <c:pt idx="53">
                  <c:v>2.5</c:v>
                </c:pt>
                <c:pt idx="54">
                  <c:v>2.6</c:v>
                </c:pt>
                <c:pt idx="55">
                  <c:v>2.7</c:v>
                </c:pt>
                <c:pt idx="56">
                  <c:v>2.8</c:v>
                </c:pt>
                <c:pt idx="57">
                  <c:v>2.9</c:v>
                </c:pt>
                <c:pt idx="58">
                  <c:v>3</c:v>
                </c:pt>
                <c:pt idx="59">
                  <c:v>3.1</c:v>
                </c:pt>
                <c:pt idx="60">
                  <c:v>3.2</c:v>
                </c:pt>
                <c:pt idx="61">
                  <c:v>3.3</c:v>
                </c:pt>
                <c:pt idx="62">
                  <c:v>3.4</c:v>
                </c:pt>
                <c:pt idx="63">
                  <c:v>3.5</c:v>
                </c:pt>
                <c:pt idx="64">
                  <c:v>3.6</c:v>
                </c:pt>
                <c:pt idx="65">
                  <c:v>3.7</c:v>
                </c:pt>
                <c:pt idx="66">
                  <c:v>3.8</c:v>
                </c:pt>
                <c:pt idx="67">
                  <c:v>3.9</c:v>
                </c:pt>
                <c:pt idx="68">
                  <c:v>4</c:v>
                </c:pt>
                <c:pt idx="69">
                  <c:v>4.1</c:v>
                </c:pt>
                <c:pt idx="70">
                  <c:v>4.2</c:v>
                </c:pt>
                <c:pt idx="71">
                  <c:v>4.3</c:v>
                </c:pt>
                <c:pt idx="72">
                  <c:v>4.4</c:v>
                </c:pt>
                <c:pt idx="73">
                  <c:v>4.5</c:v>
                </c:pt>
                <c:pt idx="74">
                  <c:v>4.6</c:v>
                </c:pt>
                <c:pt idx="75">
                  <c:v>4.7</c:v>
                </c:pt>
                <c:pt idx="76">
                  <c:v>4.8</c:v>
                </c:pt>
                <c:pt idx="77">
                  <c:v>4.9</c:v>
                </c:pt>
                <c:pt idx="78">
                  <c:v>5</c:v>
                </c:pt>
              </c:numCache>
            </c:numRef>
          </c:xVal>
          <c:yVal>
            <c:numRef>
              <c:f>T_vs_norma!$D$2:$D$80</c:f>
              <c:numCache>
                <c:formatCode>General</c:formatCode>
                <c:ptCount val="79"/>
                <c:pt idx="0">
                  <c:v>1.0717590258311E-008</c:v>
                </c:pt>
                <c:pt idx="1">
                  <c:v>3.33204484854286E-008</c:v>
                </c:pt>
                <c:pt idx="2">
                  <c:v>9.96442631693349E-008</c:v>
                </c:pt>
                <c:pt idx="3">
                  <c:v>2.86651571879195E-007</c:v>
                </c:pt>
                <c:pt idx="4">
                  <c:v>7.93328151975597E-007</c:v>
                </c:pt>
                <c:pt idx="5">
                  <c:v>2.11245470250286E-006</c:v>
                </c:pt>
                <c:pt idx="6">
                  <c:v>5.41254390770386E-006</c:v>
                </c:pt>
                <c:pt idx="7">
                  <c:v>1.33457490159063E-005</c:v>
                </c:pt>
                <c:pt idx="8">
                  <c:v>3.167124183312E-005</c:v>
                </c:pt>
                <c:pt idx="9">
                  <c:v>7.23480439251201E-005</c:v>
                </c:pt>
                <c:pt idx="10">
                  <c:v>0.000159108590157534</c:v>
                </c:pt>
                <c:pt idx="11">
                  <c:v>0.000336929265676881</c:v>
                </c:pt>
                <c:pt idx="12">
                  <c:v>0.000687137937915848</c:v>
                </c:pt>
                <c:pt idx="13">
                  <c:v>0.0013498980316301</c:v>
                </c:pt>
                <c:pt idx="14">
                  <c:v>0.00255513033042794</c:v>
                </c:pt>
                <c:pt idx="15">
                  <c:v>0.00466118802371875</c:v>
                </c:pt>
                <c:pt idx="16">
                  <c:v>0.00819753592459614</c:v>
                </c:pt>
                <c:pt idx="17">
                  <c:v>0.0139034475134986</c:v>
                </c:pt>
                <c:pt idx="18">
                  <c:v>0.0227501319481792</c:v>
                </c:pt>
                <c:pt idx="19">
                  <c:v>0.0359303191129258</c:v>
                </c:pt>
                <c:pt idx="20">
                  <c:v>0.054799291699558</c:v>
                </c:pt>
                <c:pt idx="21">
                  <c:v>0.0807566592337711</c:v>
                </c:pt>
                <c:pt idx="22">
                  <c:v>0.115069670221708</c:v>
                </c:pt>
                <c:pt idx="23">
                  <c:v>0.158655253931457</c:v>
                </c:pt>
                <c:pt idx="24">
                  <c:v>0.211855398583397</c:v>
                </c:pt>
                <c:pt idx="25">
                  <c:v>0.274253117750074</c:v>
                </c:pt>
                <c:pt idx="26">
                  <c:v>0.344578258389676</c:v>
                </c:pt>
                <c:pt idx="27">
                  <c:v>0.420740290560897</c:v>
                </c:pt>
                <c:pt idx="28">
                  <c:v>0.5</c:v>
                </c:pt>
                <c:pt idx="29">
                  <c:v>0.539827837277029</c:v>
                </c:pt>
                <c:pt idx="30">
                  <c:v>0.579259709439103</c:v>
                </c:pt>
                <c:pt idx="31">
                  <c:v>0.617911422188953</c:v>
                </c:pt>
                <c:pt idx="32">
                  <c:v>0.655421741610324</c:v>
                </c:pt>
                <c:pt idx="33">
                  <c:v>0.691462461274013</c:v>
                </c:pt>
                <c:pt idx="34">
                  <c:v>0.725746882249926</c:v>
                </c:pt>
                <c:pt idx="35">
                  <c:v>0.758036347776927</c:v>
                </c:pt>
                <c:pt idx="36">
                  <c:v>0.788144601416603</c:v>
                </c:pt>
                <c:pt idx="37">
                  <c:v>0.81593987465324</c:v>
                </c:pt>
                <c:pt idx="38">
                  <c:v>0.841344746068543</c:v>
                </c:pt>
                <c:pt idx="39">
                  <c:v>0.864333939053617</c:v>
                </c:pt>
                <c:pt idx="40">
                  <c:v>0.884930329778292</c:v>
                </c:pt>
                <c:pt idx="41">
                  <c:v>0.90319951541439</c:v>
                </c:pt>
                <c:pt idx="42">
                  <c:v>0.919243340766229</c:v>
                </c:pt>
                <c:pt idx="43">
                  <c:v>0.933192798731142</c:v>
                </c:pt>
                <c:pt idx="44">
                  <c:v>0.945200708300442</c:v>
                </c:pt>
                <c:pt idx="45">
                  <c:v>0.955434537241457</c:v>
                </c:pt>
                <c:pt idx="46">
                  <c:v>0.964069680887074</c:v>
                </c:pt>
                <c:pt idx="47">
                  <c:v>0.971283440183998</c:v>
                </c:pt>
                <c:pt idx="48">
                  <c:v>0.977249868051821</c:v>
                </c:pt>
                <c:pt idx="49">
                  <c:v>0.982135579437183</c:v>
                </c:pt>
                <c:pt idx="50">
                  <c:v>0.986096552486501</c:v>
                </c:pt>
                <c:pt idx="51">
                  <c:v>0.989275889978324</c:v>
                </c:pt>
                <c:pt idx="52">
                  <c:v>0.991802464075404</c:v>
                </c:pt>
                <c:pt idx="53">
                  <c:v>0.993790334674224</c:v>
                </c:pt>
                <c:pt idx="54">
                  <c:v>0.995338811976281</c:v>
                </c:pt>
                <c:pt idx="55">
                  <c:v>0.996533026196959</c:v>
                </c:pt>
                <c:pt idx="56">
                  <c:v>0.997444869669572</c:v>
                </c:pt>
                <c:pt idx="57">
                  <c:v>0.998134186699616</c:v>
                </c:pt>
                <c:pt idx="58">
                  <c:v>0.99865010196837</c:v>
                </c:pt>
                <c:pt idx="59">
                  <c:v>0.999032396786781</c:v>
                </c:pt>
                <c:pt idx="60">
                  <c:v>0.999312862062084</c:v>
                </c:pt>
                <c:pt idx="61">
                  <c:v>0.999516575857616</c:v>
                </c:pt>
                <c:pt idx="62">
                  <c:v>0.999663070734323</c:v>
                </c:pt>
                <c:pt idx="63">
                  <c:v>0.999767370920964</c:v>
                </c:pt>
                <c:pt idx="64">
                  <c:v>0.999840891409842</c:v>
                </c:pt>
                <c:pt idx="65">
                  <c:v>0.999892200266523</c:v>
                </c:pt>
                <c:pt idx="66">
                  <c:v>0.999927651956075</c:v>
                </c:pt>
                <c:pt idx="67">
                  <c:v>0.999951903655982</c:v>
                </c:pt>
                <c:pt idx="68">
                  <c:v>0.999968328758167</c:v>
                </c:pt>
                <c:pt idx="69">
                  <c:v>0.999979342493087</c:v>
                </c:pt>
                <c:pt idx="70">
                  <c:v>0.999986654250984</c:v>
                </c:pt>
                <c:pt idx="71">
                  <c:v>0.999991460094529</c:v>
                </c:pt>
                <c:pt idx="72">
                  <c:v>0.999994587456092</c:v>
                </c:pt>
                <c:pt idx="73">
                  <c:v>0.999996602326875</c:v>
                </c:pt>
                <c:pt idx="74">
                  <c:v>0.999997887545297</c:v>
                </c:pt>
                <c:pt idx="75">
                  <c:v>0.999998699192546</c:v>
                </c:pt>
                <c:pt idx="76">
                  <c:v>0.999999206671848</c:v>
                </c:pt>
                <c:pt idx="77">
                  <c:v>0.999999520816723</c:v>
                </c:pt>
                <c:pt idx="78">
                  <c:v>0.999999713348428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T_vs_norma!$Z$42:$Z$43</c:f>
              <c:numCache>
                <c:formatCode>General</c:formatCode>
                <c:ptCount val="2"/>
                <c:pt idx="0">
                  <c:v>2.35336343480182</c:v>
                </c:pt>
                <c:pt idx="1">
                  <c:v>2.35336343480182</c:v>
                </c:pt>
              </c:numCache>
            </c:numRef>
          </c:xVal>
          <c:yVal>
            <c:numRef>
              <c:f>T_vs_norma!$AA$42:$AA$43</c:f>
              <c:numCache>
                <c:formatCode>General</c:formatCode>
                <c:ptCount val="2"/>
                <c:pt idx="0">
                  <c:v>0.95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ff8000"/>
            </a:solidFill>
            <a:ln w="28800">
              <a:solidFill>
                <a:srgbClr val="ff8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T_vs_norma!$Z$51:$Z$52</c:f>
              <c:numCache>
                <c:formatCode>General</c:formatCode>
                <c:ptCount val="2"/>
                <c:pt idx="0">
                  <c:v>-3.18244630528371</c:v>
                </c:pt>
                <c:pt idx="1">
                  <c:v>-3.18244630528371</c:v>
                </c:pt>
              </c:numCache>
            </c:numRef>
          </c:xVal>
          <c:yVal>
            <c:numRef>
              <c:f>T_vs_norma!$AA$51:$AA$52</c:f>
              <c:numCache>
                <c:formatCode>General</c:formatCode>
                <c:ptCount val="2"/>
                <c:pt idx="0">
                  <c:v>0.025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solidFill>
              <a:srgbClr val="ff950e"/>
            </a:solidFill>
            <a:ln w="28800">
              <a:solidFill>
                <a:srgbClr val="ff95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T_vs_norma!$Y$51:$Y$52</c:f>
              <c:numCache>
                <c:formatCode>General</c:formatCode>
                <c:ptCount val="2"/>
                <c:pt idx="0">
                  <c:v>-3.18244630528371</c:v>
                </c:pt>
                <c:pt idx="1">
                  <c:v>0</c:v>
                </c:pt>
              </c:numCache>
            </c:numRef>
          </c:xVal>
          <c:yVal>
            <c:numRef>
              <c:f>T_vs_norma!$AB$51:$AB$52</c:f>
              <c:numCache>
                <c:formatCode>General</c:formatCode>
                <c:ptCount val="2"/>
                <c:pt idx="0">
                  <c:v>0.025</c:v>
                </c:pt>
                <c:pt idx="1">
                  <c:v>0.025</c:v>
                </c:pt>
              </c:numCache>
            </c:numRef>
          </c:yVal>
          <c:smooth val="0"/>
        </c:ser>
        <c:ser>
          <c:idx val="4"/>
          <c:order val="4"/>
          <c:spPr>
            <a:solidFill>
              <a:srgbClr val="069a2e"/>
            </a:solidFill>
            <a:ln w="28800">
              <a:solidFill>
                <a:srgbClr val="069a2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T_vs_norma!$W$34:$W$35</c:f>
              <c:numCache>
                <c:formatCode>General</c:formatCode>
                <c:ptCount val="2"/>
                <c:pt idx="0">
                  <c:v>2.35336343480182</c:v>
                </c:pt>
                <c:pt idx="1">
                  <c:v>0</c:v>
                </c:pt>
              </c:numCache>
            </c:numRef>
          </c:xVal>
          <c:yVal>
            <c:numRef>
              <c:f>T_vs_norma!$X$34:$X$35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ser>
          <c:idx val="5"/>
          <c:order val="5"/>
          <c:spPr>
            <a:solidFill>
              <a:srgbClr val="00a933"/>
            </a:solidFill>
            <a:ln w="28800">
              <a:solidFill>
                <a:srgbClr val="00a933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T_vs_norma!$T$42:$T$43</c:f>
              <c:numCache>
                <c:formatCode>General</c:formatCode>
                <c:ptCount val="2"/>
                <c:pt idx="0">
                  <c:v>-2.35336343480182</c:v>
                </c:pt>
                <c:pt idx="1">
                  <c:v>0</c:v>
                </c:pt>
              </c:numCache>
            </c:numRef>
          </c:xVal>
          <c:yVal>
            <c:numRef>
              <c:f>T_vs_norma!$U$42:$U$43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0"/>
        </c:ser>
        <c:ser>
          <c:idx val="6"/>
          <c:order val="6"/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T_vs_norma!$W$42:$W$43</c:f>
              <c:numCache>
                <c:formatCode>General</c:formatCode>
                <c:ptCount val="2"/>
                <c:pt idx="0">
                  <c:v>-2.35336343480182</c:v>
                </c:pt>
                <c:pt idx="1">
                  <c:v>-2.35336343480182</c:v>
                </c:pt>
              </c:numCache>
            </c:numRef>
          </c:xVal>
          <c:yVal>
            <c:numRef>
              <c:f>T_vs_norma!$X$42:$X$43</c:f>
              <c:numCache>
                <c:formatCode>General</c:formatCode>
                <c:ptCount val="2"/>
                <c:pt idx="0">
                  <c:v>0.05</c:v>
                </c:pt>
                <c:pt idx="1">
                  <c:v>0</c:v>
                </c:pt>
              </c:numCache>
            </c:numRef>
          </c:yVal>
          <c:smooth val="0"/>
        </c:ser>
        <c:ser>
          <c:idx val="7"/>
          <c:order val="7"/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T_vs_norma!$Z$42:$Z$43</c:f>
              <c:numCache>
                <c:formatCode>General</c:formatCode>
                <c:ptCount val="2"/>
                <c:pt idx="0">
                  <c:v>2.35336343480182</c:v>
                </c:pt>
                <c:pt idx="1">
                  <c:v>2.35336343480182</c:v>
                </c:pt>
              </c:numCache>
            </c:numRef>
          </c:xVal>
          <c:yVal>
            <c:numRef>
              <c:f>T_vs_norma!$AB$51:$AB$52</c:f>
              <c:numCache>
                <c:formatCode>General</c:formatCode>
                <c:ptCount val="2"/>
                <c:pt idx="0">
                  <c:v>0.025</c:v>
                </c:pt>
                <c:pt idx="1">
                  <c:v>0.025</c:v>
                </c:pt>
              </c:numCache>
            </c:numRef>
          </c:yVal>
          <c:smooth val="0"/>
        </c:ser>
        <c:ser>
          <c:idx val="8"/>
          <c:order val="8"/>
          <c:spPr>
            <a:solidFill>
              <a:srgbClr val="ffbf00"/>
            </a:solidFill>
            <a:ln w="28800">
              <a:solidFill>
                <a:srgbClr val="ffb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T_vs_norma!$T$51:$T$52</c:f>
              <c:numCache>
                <c:formatCode>General</c:formatCode>
                <c:ptCount val="2"/>
                <c:pt idx="0">
                  <c:v>3.18244630528371</c:v>
                </c:pt>
                <c:pt idx="1">
                  <c:v>0</c:v>
                </c:pt>
              </c:numCache>
            </c:numRef>
          </c:xVal>
          <c:yVal>
            <c:numRef>
              <c:f>T_vs_norma!$U$51:$U$52</c:f>
              <c:numCache>
                <c:formatCode>General</c:formatCode>
                <c:ptCount val="2"/>
                <c:pt idx="0">
                  <c:v>0.975</c:v>
                </c:pt>
                <c:pt idx="1">
                  <c:v>0.975</c:v>
                </c:pt>
              </c:numCache>
            </c:numRef>
          </c:yVal>
          <c:smooth val="0"/>
        </c:ser>
        <c:ser>
          <c:idx val="9"/>
          <c:order val="9"/>
          <c:spPr>
            <a:solidFill>
              <a:srgbClr val="ffbf00"/>
            </a:solidFill>
            <a:ln w="28800">
              <a:solidFill>
                <a:srgbClr val="ffb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T_vs_norma!$W$51:$W$52</c:f>
              <c:numCache>
                <c:formatCode>General</c:formatCode>
                <c:ptCount val="2"/>
                <c:pt idx="0">
                  <c:v>3.18244630528371</c:v>
                </c:pt>
                <c:pt idx="1">
                  <c:v>3.18244630528371</c:v>
                </c:pt>
              </c:numCache>
            </c:numRef>
          </c:xVal>
          <c:yVal>
            <c:numRef>
              <c:f>T_vs_norma!$X$51:$X$52</c:f>
              <c:numCache>
                <c:formatCode>General</c:formatCode>
                <c:ptCount val="2"/>
                <c:pt idx="0">
                  <c:v>0.975</c:v>
                </c:pt>
                <c:pt idx="1">
                  <c:v>0</c:v>
                </c:pt>
              </c:numCache>
            </c:numRef>
          </c:yVal>
          <c:smooth val="0"/>
        </c:ser>
        <c:ser>
          <c:idx val="10"/>
          <c:order val="10"/>
          <c:spPr>
            <a:solidFill>
              <a:srgbClr val="4b1f6f"/>
            </a:solidFill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T_vs_norma!$Z$51:$Z$52</c:f>
              <c:numCache>
                <c:formatCode>General</c:formatCode>
                <c:ptCount val="2"/>
                <c:pt idx="0">
                  <c:v>-3.18244630528371</c:v>
                </c:pt>
                <c:pt idx="1">
                  <c:v>-3.18244630528371</c:v>
                </c:pt>
              </c:numCache>
            </c:numRef>
          </c:xVal>
          <c:yVal>
            <c:numRef>
              <c:f>T_vs_norma!$AB$51:$AB$52</c:f>
              <c:numCache>
                <c:formatCode>General</c:formatCode>
                <c:ptCount val="2"/>
                <c:pt idx="0">
                  <c:v>0.025</c:v>
                </c:pt>
                <c:pt idx="1">
                  <c:v>0.025</c:v>
                </c:pt>
              </c:numCache>
            </c:numRef>
          </c:yVal>
          <c:smooth val="0"/>
        </c:ser>
        <c:ser>
          <c:idx val="11"/>
          <c:order val="11"/>
          <c:spPr>
            <a:solidFill>
              <a:srgbClr val="ffbf00"/>
            </a:solidFill>
            <a:ln w="28800">
              <a:solidFill>
                <a:srgbClr val="ffb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T_vs_norma!$Y$27:$Y$28</c:f>
              <c:numCache>
                <c:formatCode>General</c:formatCode>
                <c:ptCount val="2"/>
                <c:pt idx="0">
                  <c:v>-1.95996398454005</c:v>
                </c:pt>
                <c:pt idx="1">
                  <c:v>0</c:v>
                </c:pt>
              </c:numCache>
            </c:numRef>
          </c:xVal>
          <c:yVal>
            <c:numRef>
              <c:f>T_vs_norma!$AB$27:$AB$28</c:f>
              <c:numCache>
                <c:formatCode>General</c:formatCode>
                <c:ptCount val="2"/>
                <c:pt idx="0">
                  <c:v>0.0250000000000001</c:v>
                </c:pt>
                <c:pt idx="1">
                  <c:v>0.0250000000000001</c:v>
                </c:pt>
              </c:numCache>
            </c:numRef>
          </c:yVal>
          <c:smooth val="0"/>
        </c:ser>
        <c:ser>
          <c:idx val="12"/>
          <c:order val="12"/>
          <c:spPr>
            <a:solidFill>
              <a:srgbClr val="0084d1"/>
            </a:solidFill>
            <a:ln w="28800">
              <a:solidFill>
                <a:srgbClr val="0084d1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T_vs_norma!$Z$27:$Z$28</c:f>
              <c:numCache>
                <c:formatCode>General</c:formatCode>
                <c:ptCount val="2"/>
                <c:pt idx="0">
                  <c:v>-1.95996398454005</c:v>
                </c:pt>
                <c:pt idx="1">
                  <c:v>-1.95996398454005</c:v>
                </c:pt>
              </c:numCache>
            </c:numRef>
          </c:xVal>
          <c:yVal>
            <c:numRef>
              <c:f>T_vs_norma!$U$27:$U$28</c:f>
              <c:numCache>
                <c:formatCode>General</c:formatCode>
                <c:ptCount val="2"/>
                <c:pt idx="0">
                  <c:v>0.975</c:v>
                </c:pt>
                <c:pt idx="1">
                  <c:v>0.975</c:v>
                </c:pt>
              </c:numCache>
            </c:numRef>
          </c:yVal>
          <c:smooth val="0"/>
        </c:ser>
        <c:ser>
          <c:idx val="13"/>
          <c:order val="13"/>
          <c:spPr>
            <a:solidFill>
              <a:srgbClr val="ffbf00"/>
            </a:solidFill>
            <a:ln w="28800">
              <a:solidFill>
                <a:srgbClr val="ffb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T_vs_norma!$Z$27:$Z$28</c:f>
              <c:numCache>
                <c:formatCode>General</c:formatCode>
                <c:ptCount val="2"/>
                <c:pt idx="0">
                  <c:v>-1.95996398454005</c:v>
                </c:pt>
                <c:pt idx="1">
                  <c:v>-1.95996398454005</c:v>
                </c:pt>
              </c:numCache>
            </c:numRef>
          </c:xVal>
          <c:yVal>
            <c:numRef>
              <c:f>T_vs_norma!$AA$27:$AA$28</c:f>
              <c:numCache>
                <c:formatCode>General</c:formatCode>
                <c:ptCount val="2"/>
                <c:pt idx="0">
                  <c:v>0.0250000000000001</c:v>
                </c:pt>
                <c:pt idx="1">
                  <c:v>0</c:v>
                </c:pt>
              </c:numCache>
            </c:numRef>
          </c:yVal>
          <c:smooth val="0"/>
        </c:ser>
        <c:ser>
          <c:idx val="14"/>
          <c:order val="14"/>
          <c:spPr>
            <a:solidFill>
              <a:srgbClr val="ff950e"/>
            </a:solidFill>
            <a:ln w="28800">
              <a:solidFill>
                <a:srgbClr val="ff95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T_vs_norma!$T$27:$T$28</c:f>
              <c:numCache>
                <c:formatCode>General</c:formatCode>
                <c:ptCount val="2"/>
                <c:pt idx="0">
                  <c:v>1.95996398454005</c:v>
                </c:pt>
                <c:pt idx="1">
                  <c:v>0</c:v>
                </c:pt>
              </c:numCache>
            </c:numRef>
          </c:xVal>
          <c:yVal>
            <c:numRef>
              <c:f>T_vs_norma!$U$27:$U$28</c:f>
              <c:numCache>
                <c:formatCode>General</c:formatCode>
                <c:ptCount val="2"/>
                <c:pt idx="0">
                  <c:v>0.975</c:v>
                </c:pt>
                <c:pt idx="1">
                  <c:v>0.975</c:v>
                </c:pt>
              </c:numCache>
            </c:numRef>
          </c:yVal>
          <c:smooth val="0"/>
        </c:ser>
        <c:ser>
          <c:idx val="15"/>
          <c:order val="15"/>
          <c:spPr>
            <a:solidFill>
              <a:srgbClr val="ffd428"/>
            </a:solidFill>
            <a:ln w="28800">
              <a:solidFill>
                <a:srgbClr val="ffd428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T_vs_norma!$W$27:$W$28</c:f>
              <c:numCache>
                <c:formatCode>General</c:formatCode>
                <c:ptCount val="2"/>
                <c:pt idx="0">
                  <c:v>1.95996398454005</c:v>
                </c:pt>
                <c:pt idx="1">
                  <c:v>1.95996398454005</c:v>
                </c:pt>
              </c:numCache>
            </c:numRef>
          </c:xVal>
          <c:yVal>
            <c:numRef>
              <c:f>T_vs_norma!$X$27:$X$28</c:f>
              <c:numCache>
                <c:formatCode>General</c:formatCode>
                <c:ptCount val="2"/>
                <c:pt idx="0">
                  <c:v>0.975</c:v>
                </c:pt>
                <c:pt idx="1">
                  <c:v>0</c:v>
                </c:pt>
              </c:numCache>
            </c:numRef>
          </c:yVal>
          <c:smooth val="0"/>
        </c:ser>
        <c:ser>
          <c:idx val="16"/>
          <c:order val="16"/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T_vs_norma!$W$27:$W$28</c:f>
              <c:numCache>
                <c:formatCode>General</c:formatCode>
                <c:ptCount val="2"/>
                <c:pt idx="0">
                  <c:v>1.95996398454005</c:v>
                </c:pt>
                <c:pt idx="1">
                  <c:v>1.95996398454005</c:v>
                </c:pt>
              </c:numCache>
            </c:numRef>
          </c:xVal>
          <c:yVal>
            <c:numRef>
              <c:f>T_vs_norma!$U$27:$U$28</c:f>
              <c:numCache>
                <c:formatCode>General</c:formatCode>
                <c:ptCount val="2"/>
                <c:pt idx="0">
                  <c:v>0.975</c:v>
                </c:pt>
                <c:pt idx="1">
                  <c:v>0.975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d428"/>
            </a:solidFill>
            <a:ln w="28800">
              <a:solidFill>
                <a:srgbClr val="ffd428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T_vs_norma!$T$27:$T$28</c:f>
              <c:numCache>
                <c:formatCode>General</c:formatCode>
                <c:ptCount val="2"/>
                <c:pt idx="0">
                  <c:v>1.95996398454005</c:v>
                </c:pt>
                <c:pt idx="1">
                  <c:v>0</c:v>
                </c:pt>
              </c:numCache>
            </c:numRef>
          </c:xVal>
          <c:yVal>
            <c:numRef>
              <c:f>T_vs_norma!$U$27:$U$28</c:f>
              <c:numCache>
                <c:formatCode>General</c:formatCode>
                <c:ptCount val="2"/>
                <c:pt idx="0">
                  <c:v>0.975</c:v>
                </c:pt>
                <c:pt idx="1">
                  <c:v>0.975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a933"/>
            </a:solidFill>
            <a:ln w="28800">
              <a:solidFill>
                <a:srgbClr val="00a933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T_vs_norma!$Z$18:$Z$19</c:f>
              <c:numCache>
                <c:formatCode>General</c:formatCode>
                <c:ptCount val="2"/>
                <c:pt idx="0">
                  <c:v>-1.64485362695147</c:v>
                </c:pt>
                <c:pt idx="1">
                  <c:v>-1.64485362695147</c:v>
                </c:pt>
              </c:numCache>
            </c:numRef>
          </c:xVal>
          <c:yVal>
            <c:numRef>
              <c:f>T_vs_norma!$AA$18:$AA$19</c:f>
              <c:numCache>
                <c:formatCode>General</c:formatCode>
                <c:ptCount val="2"/>
                <c:pt idx="0">
                  <c:v>0.05</c:v>
                </c:pt>
                <c:pt idx="1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T_vs_norma!$W$18:$W$19</c:f>
              <c:numCache>
                <c:formatCode>General</c:formatCode>
                <c:ptCount val="2"/>
                <c:pt idx="0">
                  <c:v>1.64485362695147</c:v>
                </c:pt>
                <c:pt idx="1">
                  <c:v>1.64485362695147</c:v>
                </c:pt>
              </c:numCache>
            </c:numRef>
          </c:xVal>
          <c:yVal>
            <c:numRef>
              <c:f>T_vs_norma!$X$18:$X$19</c:f>
              <c:numCache>
                <c:formatCode>General</c:formatCode>
                <c:ptCount val="2"/>
                <c:pt idx="0">
                  <c:v>0.95</c:v>
                </c:pt>
                <c:pt idx="1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T_vs_norma!$T$18:$T$19</c:f>
              <c:numCache>
                <c:formatCode>General</c:formatCode>
                <c:ptCount val="2"/>
                <c:pt idx="0">
                  <c:v>1.64485362695147</c:v>
                </c:pt>
                <c:pt idx="1">
                  <c:v>0</c:v>
                </c:pt>
              </c:numCache>
            </c:numRef>
          </c:xVal>
          <c:yVal>
            <c:numRef>
              <c:f>T_vs_norma!$U$18:$U$19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T_vs_norma!$W$10:$W$11</c:f>
              <c:numCache>
                <c:formatCode>General</c:formatCode>
                <c:ptCount val="2"/>
                <c:pt idx="0">
                  <c:v>-1.64485362695147</c:v>
                </c:pt>
                <c:pt idx="1">
                  <c:v>0</c:v>
                </c:pt>
              </c:numCache>
            </c:numRef>
          </c:xVal>
          <c:yVal>
            <c:numRef>
              <c:f>T_vs_norma!$X$10:$X$11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T_vs_norma!$A$2:$A$80</c:f>
              <c:numCache>
                <c:formatCode>General</c:formatCode>
                <c:ptCount val="79"/>
                <c:pt idx="0">
                  <c:v>-5.6</c:v>
                </c:pt>
                <c:pt idx="1">
                  <c:v>-5.4</c:v>
                </c:pt>
                <c:pt idx="2">
                  <c:v>-5.2</c:v>
                </c:pt>
                <c:pt idx="3">
                  <c:v>-5</c:v>
                </c:pt>
                <c:pt idx="4">
                  <c:v>-4.8</c:v>
                </c:pt>
                <c:pt idx="5">
                  <c:v>-4.6</c:v>
                </c:pt>
                <c:pt idx="6">
                  <c:v>-4.4</c:v>
                </c:pt>
                <c:pt idx="7">
                  <c:v>-4.2</c:v>
                </c:pt>
                <c:pt idx="8">
                  <c:v>-4</c:v>
                </c:pt>
                <c:pt idx="9">
                  <c:v>-3.8</c:v>
                </c:pt>
                <c:pt idx="10">
                  <c:v>-3.6</c:v>
                </c:pt>
                <c:pt idx="11">
                  <c:v>-3.4</c:v>
                </c:pt>
                <c:pt idx="12">
                  <c:v>-3.2</c:v>
                </c:pt>
                <c:pt idx="13">
                  <c:v>-3</c:v>
                </c:pt>
                <c:pt idx="14">
                  <c:v>-2.8</c:v>
                </c:pt>
                <c:pt idx="15">
                  <c:v>-2.6</c:v>
                </c:pt>
                <c:pt idx="16">
                  <c:v>-2.4</c:v>
                </c:pt>
                <c:pt idx="17">
                  <c:v>-2.2</c:v>
                </c:pt>
                <c:pt idx="18">
                  <c:v>-2</c:v>
                </c:pt>
                <c:pt idx="19">
                  <c:v>-1.8</c:v>
                </c:pt>
                <c:pt idx="20">
                  <c:v>-1.6</c:v>
                </c:pt>
                <c:pt idx="21">
                  <c:v>-1.4</c:v>
                </c:pt>
                <c:pt idx="22">
                  <c:v>-1.2</c:v>
                </c:pt>
                <c:pt idx="23">
                  <c:v>-1</c:v>
                </c:pt>
                <c:pt idx="24">
                  <c:v>-0.8</c:v>
                </c:pt>
                <c:pt idx="25">
                  <c:v>-0.6</c:v>
                </c:pt>
                <c:pt idx="26">
                  <c:v>-0.4</c:v>
                </c:pt>
                <c:pt idx="27">
                  <c:v>-0.2</c:v>
                </c:pt>
                <c:pt idx="28">
                  <c:v>0</c:v>
                </c:pt>
                <c:pt idx="29">
                  <c:v>0.1</c:v>
                </c:pt>
                <c:pt idx="30">
                  <c:v>0.2</c:v>
                </c:pt>
                <c:pt idx="31">
                  <c:v>0.3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0.7</c:v>
                </c:pt>
                <c:pt idx="36">
                  <c:v>0.8</c:v>
                </c:pt>
                <c:pt idx="37">
                  <c:v>0.9</c:v>
                </c:pt>
                <c:pt idx="38">
                  <c:v>1</c:v>
                </c:pt>
                <c:pt idx="39">
                  <c:v>1.1</c:v>
                </c:pt>
                <c:pt idx="40">
                  <c:v>1.2</c:v>
                </c:pt>
                <c:pt idx="41">
                  <c:v>1.3</c:v>
                </c:pt>
                <c:pt idx="42">
                  <c:v>1.4</c:v>
                </c:pt>
                <c:pt idx="43">
                  <c:v>1.5</c:v>
                </c:pt>
                <c:pt idx="44">
                  <c:v>1.6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2.1</c:v>
                </c:pt>
                <c:pt idx="50">
                  <c:v>2.2</c:v>
                </c:pt>
                <c:pt idx="51">
                  <c:v>2.3</c:v>
                </c:pt>
                <c:pt idx="52">
                  <c:v>2.4</c:v>
                </c:pt>
                <c:pt idx="53">
                  <c:v>2.5</c:v>
                </c:pt>
                <c:pt idx="54">
                  <c:v>2.6</c:v>
                </c:pt>
                <c:pt idx="55">
                  <c:v>2.7</c:v>
                </c:pt>
                <c:pt idx="56">
                  <c:v>2.8</c:v>
                </c:pt>
                <c:pt idx="57">
                  <c:v>2.9</c:v>
                </c:pt>
                <c:pt idx="58">
                  <c:v>3</c:v>
                </c:pt>
                <c:pt idx="59">
                  <c:v>3.1</c:v>
                </c:pt>
                <c:pt idx="60">
                  <c:v>3.2</c:v>
                </c:pt>
                <c:pt idx="61">
                  <c:v>3.3</c:v>
                </c:pt>
                <c:pt idx="62">
                  <c:v>3.4</c:v>
                </c:pt>
                <c:pt idx="63">
                  <c:v>3.5</c:v>
                </c:pt>
                <c:pt idx="64">
                  <c:v>3.6</c:v>
                </c:pt>
                <c:pt idx="65">
                  <c:v>3.7</c:v>
                </c:pt>
                <c:pt idx="66">
                  <c:v>3.8</c:v>
                </c:pt>
                <c:pt idx="67">
                  <c:v>3.9</c:v>
                </c:pt>
                <c:pt idx="68">
                  <c:v>4</c:v>
                </c:pt>
                <c:pt idx="69">
                  <c:v>4.1</c:v>
                </c:pt>
                <c:pt idx="70">
                  <c:v>4.2</c:v>
                </c:pt>
                <c:pt idx="71">
                  <c:v>4.3</c:v>
                </c:pt>
                <c:pt idx="72">
                  <c:v>4.4</c:v>
                </c:pt>
                <c:pt idx="73">
                  <c:v>4.5</c:v>
                </c:pt>
                <c:pt idx="74">
                  <c:v>4.6</c:v>
                </c:pt>
                <c:pt idx="75">
                  <c:v>4.7</c:v>
                </c:pt>
                <c:pt idx="76">
                  <c:v>4.8</c:v>
                </c:pt>
                <c:pt idx="77">
                  <c:v>4.9</c:v>
                </c:pt>
                <c:pt idx="78">
                  <c:v>5</c:v>
                </c:pt>
              </c:numCache>
            </c:numRef>
          </c:xVal>
          <c:yVal>
            <c:numRef>
              <c:f>T_vs_norma!$E$2:$E$80</c:f>
              <c:numCache>
                <c:formatCode>General</c:formatCode>
                <c:ptCount val="79"/>
                <c:pt idx="0">
                  <c:v>0.00562522147678565</c:v>
                </c:pt>
                <c:pt idx="1">
                  <c:v>0.00622418030755757</c:v>
                </c:pt>
                <c:pt idx="2">
                  <c:v>0.00690929345256605</c:v>
                </c:pt>
                <c:pt idx="3">
                  <c:v>0.00769621903665115</c:v>
                </c:pt>
                <c:pt idx="4">
                  <c:v>0.00860405502684539</c:v>
                </c:pt>
                <c:pt idx="5">
                  <c:v>0.00965622258182352</c:v>
                </c:pt>
                <c:pt idx="6">
                  <c:v>0.0108816070010468</c:v>
                </c:pt>
                <c:pt idx="7">
                  <c:v>0.0123160390884696</c:v>
                </c:pt>
                <c:pt idx="8">
                  <c:v>0.0140042280050731</c:v>
                </c:pt>
                <c:pt idx="9">
                  <c:v>0.0160022945313195</c:v>
                </c:pt>
                <c:pt idx="10">
                  <c:v>0.0183811038020314</c:v>
                </c:pt>
                <c:pt idx="11">
                  <c:v>0.0212306617529478</c:v>
                </c:pt>
                <c:pt idx="12">
                  <c:v>0.0246659214813481</c:v>
                </c:pt>
                <c:pt idx="13">
                  <c:v>0.0288344428112187</c:v>
                </c:pt>
                <c:pt idx="14">
                  <c:v>0.0339264502420704</c:v>
                </c:pt>
                <c:pt idx="15">
                  <c:v>0.0401879114661639</c:v>
                </c:pt>
                <c:pt idx="16">
                  <c:v>0.0479372411359155</c:v>
                </c:pt>
                <c:pt idx="17">
                  <c:v>0.0575859759882354</c:v>
                </c:pt>
                <c:pt idx="18">
                  <c:v>0.0696629842794216</c:v>
                </c:pt>
                <c:pt idx="19">
                  <c:v>0.0848399644506292</c:v>
                </c:pt>
                <c:pt idx="20">
                  <c:v>0.103952381709662</c:v>
                </c:pt>
                <c:pt idx="21">
                  <c:v>0.128003664374057</c:v>
                </c:pt>
                <c:pt idx="22">
                  <c:v>0.158131057349052</c:v>
                </c:pt>
                <c:pt idx="23">
                  <c:v>0.195501109477886</c:v>
                </c:pt>
                <c:pt idx="24">
                  <c:v>0.241099475875541</c:v>
                </c:pt>
                <c:pt idx="25">
                  <c:v>0.295400604026994</c:v>
                </c:pt>
                <c:pt idx="26">
                  <c:v>0.357967576987185</c:v>
                </c:pt>
                <c:pt idx="27">
                  <c:v>0.427135164623139</c:v>
                </c:pt>
                <c:pt idx="28">
                  <c:v>0.5</c:v>
                </c:pt>
                <c:pt idx="29">
                  <c:v>0.536673825599597</c:v>
                </c:pt>
                <c:pt idx="30">
                  <c:v>0.572864835376861</c:v>
                </c:pt>
                <c:pt idx="31">
                  <c:v>0.608118353980041</c:v>
                </c:pt>
                <c:pt idx="32">
                  <c:v>0.642032423012815</c:v>
                </c:pt>
                <c:pt idx="33">
                  <c:v>0.674276017575924</c:v>
                </c:pt>
                <c:pt idx="34">
                  <c:v>0.704599395973006</c:v>
                </c:pt>
                <c:pt idx="35">
                  <c:v>0.732836500847618</c:v>
                </c:pt>
                <c:pt idx="36">
                  <c:v>0.758900524124459</c:v>
                </c:pt>
                <c:pt idx="37">
                  <c:v>0.782774483790982</c:v>
                </c:pt>
                <c:pt idx="38">
                  <c:v>0.804498890522114</c:v>
                </c:pt>
                <c:pt idx="39">
                  <c:v>0.824158402532674</c:v>
                </c:pt>
                <c:pt idx="40">
                  <c:v>0.841868942650948</c:v>
                </c:pt>
                <c:pt idx="41">
                  <c:v>0.857766245636051</c:v>
                </c:pt>
                <c:pt idx="42">
                  <c:v>0.871996335625943</c:v>
                </c:pt>
                <c:pt idx="43">
                  <c:v>0.884708067377588</c:v>
                </c:pt>
                <c:pt idx="44">
                  <c:v>0.896047618290338</c:v>
                </c:pt>
                <c:pt idx="45">
                  <c:v>0.906154679223295</c:v>
                </c:pt>
                <c:pt idx="46">
                  <c:v>0.915160035549371</c:v>
                </c:pt>
                <c:pt idx="47">
                  <c:v>0.923184228347</c:v>
                </c:pt>
                <c:pt idx="48">
                  <c:v>0.930337015720578</c:v>
                </c:pt>
                <c:pt idx="49">
                  <c:v>0.936717398725158</c:v>
                </c:pt>
                <c:pt idx="50">
                  <c:v>0.942414024011764</c:v>
                </c:pt>
                <c:pt idx="51">
                  <c:v>0.947505819677765</c:v>
                </c:pt>
                <c:pt idx="52">
                  <c:v>0.952062758864085</c:v>
                </c:pt>
                <c:pt idx="53">
                  <c:v>0.956146676495967</c:v>
                </c:pt>
                <c:pt idx="54">
                  <c:v>0.959812088533836</c:v>
                </c:pt>
                <c:pt idx="55">
                  <c:v>0.96310698107997</c:v>
                </c:pt>
                <c:pt idx="56">
                  <c:v>0.96607354975793</c:v>
                </c:pt>
                <c:pt idx="57">
                  <c:v>0.968748879001677</c:v>
                </c:pt>
                <c:pt idx="58">
                  <c:v>0.971165557188781</c:v>
                </c:pt>
                <c:pt idx="59">
                  <c:v>0.973352227692832</c:v>
                </c:pt>
                <c:pt idx="60">
                  <c:v>0.975334078518652</c:v>
                </c:pt>
                <c:pt idx="61">
                  <c:v>0.977133274682001</c:v>
                </c:pt>
                <c:pt idx="62">
                  <c:v>0.978769338247052</c:v>
                </c:pt>
                <c:pt idx="63">
                  <c:v>0.980259481190359</c:v>
                </c:pt>
                <c:pt idx="64">
                  <c:v>0.981618896197969</c:v>
                </c:pt>
                <c:pt idx="65">
                  <c:v>0.982861010247873</c:v>
                </c:pt>
                <c:pt idx="66">
                  <c:v>0.983997705468681</c:v>
                </c:pt>
                <c:pt idx="67">
                  <c:v>0.985039511354729</c:v>
                </c:pt>
                <c:pt idx="68">
                  <c:v>0.985995771994927</c:v>
                </c:pt>
                <c:pt idx="69">
                  <c:v>0.986874791560743</c:v>
                </c:pt>
                <c:pt idx="70">
                  <c:v>0.98768396091153</c:v>
                </c:pt>
                <c:pt idx="71">
                  <c:v>0.988429867819883</c:v>
                </c:pt>
                <c:pt idx="72">
                  <c:v>0.989118392998953</c:v>
                </c:pt>
                <c:pt idx="73">
                  <c:v>0.989754793827773</c:v>
                </c:pt>
                <c:pt idx="74">
                  <c:v>0.990343777418176</c:v>
                </c:pt>
                <c:pt idx="75">
                  <c:v>0.990889564445614</c:v>
                </c:pt>
                <c:pt idx="76">
                  <c:v>0.991395944973155</c:v>
                </c:pt>
                <c:pt idx="77">
                  <c:v>0.991866327330327</c:v>
                </c:pt>
                <c:pt idx="78">
                  <c:v>0.992303780963349</c:v>
                </c:pt>
              </c:numCache>
            </c:numRef>
          </c:yVal>
          <c:smooth val="0"/>
        </c:ser>
        <c:axId val="56040827"/>
        <c:axId val="24792464"/>
      </c:scatterChart>
      <c:valAx>
        <c:axId val="56040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4792464"/>
        <c:crosses val="autoZero"/>
        <c:crossBetween val="midCat"/>
      </c:valAx>
      <c:valAx>
        <c:axId val="24792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04082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11473565804274"/>
          <c:y val="0.35508615897721"/>
          <c:w val="0.217222847144107"/>
          <c:h val="0.33785436353529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9081192574536"/>
          <c:y val="0.0440604511612401"/>
          <c:w val="0.944371523220201"/>
          <c:h val="0.864873874874986"/>
        </c:manualLayout>
      </c:layout>
      <c:scatterChart>
        <c:scatterStyle val="line"/>
        <c:varyColors val="0"/>
        <c:ser>
          <c:idx val="0"/>
          <c:order val="0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T_vs_norma!$A$2:$A$80</c:f>
              <c:numCache>
                <c:formatCode>General</c:formatCode>
                <c:ptCount val="79"/>
                <c:pt idx="0">
                  <c:v>-5.6</c:v>
                </c:pt>
                <c:pt idx="1">
                  <c:v>-5.4</c:v>
                </c:pt>
                <c:pt idx="2">
                  <c:v>-5.2</c:v>
                </c:pt>
                <c:pt idx="3">
                  <c:v>-5</c:v>
                </c:pt>
                <c:pt idx="4">
                  <c:v>-4.8</c:v>
                </c:pt>
                <c:pt idx="5">
                  <c:v>-4.6</c:v>
                </c:pt>
                <c:pt idx="6">
                  <c:v>-4.4</c:v>
                </c:pt>
                <c:pt idx="7">
                  <c:v>-4.2</c:v>
                </c:pt>
                <c:pt idx="8">
                  <c:v>-4</c:v>
                </c:pt>
                <c:pt idx="9">
                  <c:v>-3.8</c:v>
                </c:pt>
                <c:pt idx="10">
                  <c:v>-3.6</c:v>
                </c:pt>
                <c:pt idx="11">
                  <c:v>-3.4</c:v>
                </c:pt>
                <c:pt idx="12">
                  <c:v>-3.2</c:v>
                </c:pt>
                <c:pt idx="13">
                  <c:v>-3</c:v>
                </c:pt>
                <c:pt idx="14">
                  <c:v>-2.8</c:v>
                </c:pt>
                <c:pt idx="15">
                  <c:v>-2.6</c:v>
                </c:pt>
                <c:pt idx="16">
                  <c:v>-2.4</c:v>
                </c:pt>
                <c:pt idx="17">
                  <c:v>-2.2</c:v>
                </c:pt>
                <c:pt idx="18">
                  <c:v>-2</c:v>
                </c:pt>
                <c:pt idx="19">
                  <c:v>-1.8</c:v>
                </c:pt>
                <c:pt idx="20">
                  <c:v>-1.6</c:v>
                </c:pt>
                <c:pt idx="21">
                  <c:v>-1.4</c:v>
                </c:pt>
                <c:pt idx="22">
                  <c:v>-1.2</c:v>
                </c:pt>
                <c:pt idx="23">
                  <c:v>-1</c:v>
                </c:pt>
                <c:pt idx="24">
                  <c:v>-0.8</c:v>
                </c:pt>
                <c:pt idx="25">
                  <c:v>-0.6</c:v>
                </c:pt>
                <c:pt idx="26">
                  <c:v>-0.4</c:v>
                </c:pt>
                <c:pt idx="27">
                  <c:v>-0.2</c:v>
                </c:pt>
                <c:pt idx="28">
                  <c:v>0</c:v>
                </c:pt>
                <c:pt idx="29">
                  <c:v>0.1</c:v>
                </c:pt>
                <c:pt idx="30">
                  <c:v>0.2</c:v>
                </c:pt>
                <c:pt idx="31">
                  <c:v>0.3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0.7</c:v>
                </c:pt>
                <c:pt idx="36">
                  <c:v>0.8</c:v>
                </c:pt>
                <c:pt idx="37">
                  <c:v>0.9</c:v>
                </c:pt>
                <c:pt idx="38">
                  <c:v>1</c:v>
                </c:pt>
                <c:pt idx="39">
                  <c:v>1.1</c:v>
                </c:pt>
                <c:pt idx="40">
                  <c:v>1.2</c:v>
                </c:pt>
                <c:pt idx="41">
                  <c:v>1.3</c:v>
                </c:pt>
                <c:pt idx="42">
                  <c:v>1.4</c:v>
                </c:pt>
                <c:pt idx="43">
                  <c:v>1.5</c:v>
                </c:pt>
                <c:pt idx="44">
                  <c:v>1.6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2.1</c:v>
                </c:pt>
                <c:pt idx="50">
                  <c:v>2.2</c:v>
                </c:pt>
                <c:pt idx="51">
                  <c:v>2.3</c:v>
                </c:pt>
                <c:pt idx="52">
                  <c:v>2.4</c:v>
                </c:pt>
                <c:pt idx="53">
                  <c:v>2.5</c:v>
                </c:pt>
                <c:pt idx="54">
                  <c:v>2.6</c:v>
                </c:pt>
                <c:pt idx="55">
                  <c:v>2.7</c:v>
                </c:pt>
                <c:pt idx="56">
                  <c:v>2.8</c:v>
                </c:pt>
                <c:pt idx="57">
                  <c:v>2.9</c:v>
                </c:pt>
                <c:pt idx="58">
                  <c:v>3</c:v>
                </c:pt>
                <c:pt idx="59">
                  <c:v>3.1</c:v>
                </c:pt>
                <c:pt idx="60">
                  <c:v>3.2</c:v>
                </c:pt>
                <c:pt idx="61">
                  <c:v>3.3</c:v>
                </c:pt>
                <c:pt idx="62">
                  <c:v>3.4</c:v>
                </c:pt>
                <c:pt idx="63">
                  <c:v>3.5</c:v>
                </c:pt>
                <c:pt idx="64">
                  <c:v>3.6</c:v>
                </c:pt>
                <c:pt idx="65">
                  <c:v>3.7</c:v>
                </c:pt>
                <c:pt idx="66">
                  <c:v>3.8</c:v>
                </c:pt>
                <c:pt idx="67">
                  <c:v>3.9</c:v>
                </c:pt>
                <c:pt idx="68">
                  <c:v>4</c:v>
                </c:pt>
                <c:pt idx="69">
                  <c:v>4.1</c:v>
                </c:pt>
                <c:pt idx="70">
                  <c:v>4.2</c:v>
                </c:pt>
                <c:pt idx="71">
                  <c:v>4.3</c:v>
                </c:pt>
                <c:pt idx="72">
                  <c:v>4.4</c:v>
                </c:pt>
                <c:pt idx="73">
                  <c:v>4.5</c:v>
                </c:pt>
                <c:pt idx="74">
                  <c:v>4.6</c:v>
                </c:pt>
                <c:pt idx="75">
                  <c:v>4.7</c:v>
                </c:pt>
                <c:pt idx="76">
                  <c:v>4.8</c:v>
                </c:pt>
                <c:pt idx="77">
                  <c:v>4.9</c:v>
                </c:pt>
                <c:pt idx="78">
                  <c:v>5</c:v>
                </c:pt>
              </c:numCache>
            </c:numRef>
          </c:xVal>
          <c:yVal>
            <c:numRef>
              <c:f>T_vs_norma!$B$2:$B$80</c:f>
              <c:numCache>
                <c:formatCode>General</c:formatCode>
                <c:ptCount val="79"/>
                <c:pt idx="0">
                  <c:v>6.18262050016586E-008</c:v>
                </c:pt>
                <c:pt idx="1">
                  <c:v>1.85736184455529E-007</c:v>
                </c:pt>
                <c:pt idx="2">
                  <c:v>5.36103534469761E-007</c:v>
                </c:pt>
                <c:pt idx="3">
                  <c:v>1.4867195147343E-006</c:v>
                </c:pt>
                <c:pt idx="4">
                  <c:v>3.96129909103208E-006</c:v>
                </c:pt>
                <c:pt idx="5">
                  <c:v>1.01408520654868E-005</c:v>
                </c:pt>
                <c:pt idx="6">
                  <c:v>2.49424712900535E-005</c:v>
                </c:pt>
                <c:pt idx="7">
                  <c:v>5.89430677565399E-005</c:v>
                </c:pt>
                <c:pt idx="8">
                  <c:v>0.000133830225764885</c:v>
                </c:pt>
                <c:pt idx="9">
                  <c:v>0.00029194692579146</c:v>
                </c:pt>
                <c:pt idx="10">
                  <c:v>0.000611901930113772</c:v>
                </c:pt>
                <c:pt idx="11">
                  <c:v>0.00123221916847302</c:v>
                </c:pt>
                <c:pt idx="12">
                  <c:v>0.00238408820146484</c:v>
                </c:pt>
                <c:pt idx="13">
                  <c:v>0.00443184841193801</c:v>
                </c:pt>
                <c:pt idx="14">
                  <c:v>0.00791545158297997</c:v>
                </c:pt>
                <c:pt idx="15">
                  <c:v>0.0135829692336856</c:v>
                </c:pt>
                <c:pt idx="16">
                  <c:v>0.0223945302948429</c:v>
                </c:pt>
                <c:pt idx="17">
                  <c:v>0.0354745928462314</c:v>
                </c:pt>
                <c:pt idx="18">
                  <c:v>0.0539909665131881</c:v>
                </c:pt>
                <c:pt idx="19">
                  <c:v>0.0789501583008942</c:v>
                </c:pt>
                <c:pt idx="20">
                  <c:v>0.110920834679456</c:v>
                </c:pt>
                <c:pt idx="21">
                  <c:v>0.149727465635745</c:v>
                </c:pt>
                <c:pt idx="22">
                  <c:v>0.194186054983213</c:v>
                </c:pt>
                <c:pt idx="23">
                  <c:v>0.241970724519143</c:v>
                </c:pt>
                <c:pt idx="24">
                  <c:v>0.289691552761483</c:v>
                </c:pt>
                <c:pt idx="25">
                  <c:v>0.3332246028918</c:v>
                </c:pt>
                <c:pt idx="26">
                  <c:v>0.368270140303323</c:v>
                </c:pt>
                <c:pt idx="27">
                  <c:v>0.391042693975456</c:v>
                </c:pt>
                <c:pt idx="28">
                  <c:v>0.398942280401433</c:v>
                </c:pt>
                <c:pt idx="29">
                  <c:v>0.396952547477012</c:v>
                </c:pt>
                <c:pt idx="30">
                  <c:v>0.391042693975456</c:v>
                </c:pt>
                <c:pt idx="31">
                  <c:v>0.381387815460524</c:v>
                </c:pt>
                <c:pt idx="32">
                  <c:v>0.368270140303323</c:v>
                </c:pt>
                <c:pt idx="33">
                  <c:v>0.3520653267643</c:v>
                </c:pt>
                <c:pt idx="34">
                  <c:v>0.3332246028918</c:v>
                </c:pt>
                <c:pt idx="35">
                  <c:v>0.312253933366761</c:v>
                </c:pt>
                <c:pt idx="36">
                  <c:v>0.289691552761483</c:v>
                </c:pt>
                <c:pt idx="37">
                  <c:v>0.266085249898755</c:v>
                </c:pt>
                <c:pt idx="38">
                  <c:v>0.241970724519143</c:v>
                </c:pt>
                <c:pt idx="39">
                  <c:v>0.21785217703255</c:v>
                </c:pt>
                <c:pt idx="40">
                  <c:v>0.194186054983213</c:v>
                </c:pt>
                <c:pt idx="41">
                  <c:v>0.171368592047807</c:v>
                </c:pt>
                <c:pt idx="42">
                  <c:v>0.149727465635745</c:v>
                </c:pt>
                <c:pt idx="43">
                  <c:v>0.129517595665892</c:v>
                </c:pt>
                <c:pt idx="44">
                  <c:v>0.110920834679456</c:v>
                </c:pt>
                <c:pt idx="45">
                  <c:v>0.0940490773768869</c:v>
                </c:pt>
                <c:pt idx="46">
                  <c:v>0.0789501583008942</c:v>
                </c:pt>
                <c:pt idx="47">
                  <c:v>0.0656158147746766</c:v>
                </c:pt>
                <c:pt idx="48">
                  <c:v>0.0539909665131881</c:v>
                </c:pt>
                <c:pt idx="49">
                  <c:v>0.0439835959804272</c:v>
                </c:pt>
                <c:pt idx="50">
                  <c:v>0.0354745928462314</c:v>
                </c:pt>
                <c:pt idx="51">
                  <c:v>0.0283270377416012</c:v>
                </c:pt>
                <c:pt idx="52">
                  <c:v>0.0223945302948429</c:v>
                </c:pt>
                <c:pt idx="53">
                  <c:v>0.0175283004935685</c:v>
                </c:pt>
                <c:pt idx="54">
                  <c:v>0.0135829692336856</c:v>
                </c:pt>
                <c:pt idx="55">
                  <c:v>0.0104209348144226</c:v>
                </c:pt>
                <c:pt idx="56">
                  <c:v>0.00791545158297997</c:v>
                </c:pt>
                <c:pt idx="57">
                  <c:v>0.00595253241977585</c:v>
                </c:pt>
                <c:pt idx="58">
                  <c:v>0.00443184841193801</c:v>
                </c:pt>
                <c:pt idx="59">
                  <c:v>0.00326681905619992</c:v>
                </c:pt>
                <c:pt idx="60">
                  <c:v>0.00238408820146484</c:v>
                </c:pt>
                <c:pt idx="61">
                  <c:v>0.00172256893905368</c:v>
                </c:pt>
                <c:pt idx="62">
                  <c:v>0.00123221916847302</c:v>
                </c:pt>
                <c:pt idx="63">
                  <c:v>0.00087268269504576</c:v>
                </c:pt>
                <c:pt idx="64">
                  <c:v>0.000611901930113772</c:v>
                </c:pt>
                <c:pt idx="65">
                  <c:v>0.000424780270550751</c:v>
                </c:pt>
                <c:pt idx="66">
                  <c:v>0.00029194692579146</c:v>
                </c:pt>
                <c:pt idx="67">
                  <c:v>0.000198655471392773</c:v>
                </c:pt>
                <c:pt idx="68">
                  <c:v>0.000133830225764885</c:v>
                </c:pt>
                <c:pt idx="69">
                  <c:v>8.92616571771329E-005</c:v>
                </c:pt>
                <c:pt idx="70">
                  <c:v>5.89430677565399E-005</c:v>
                </c:pt>
                <c:pt idx="71">
                  <c:v>3.85351967420871E-005</c:v>
                </c:pt>
                <c:pt idx="72">
                  <c:v>2.49424712900535E-005</c:v>
                </c:pt>
                <c:pt idx="73">
                  <c:v>1.59837411069055E-005</c:v>
                </c:pt>
                <c:pt idx="74">
                  <c:v>1.01408520654868E-005</c:v>
                </c:pt>
                <c:pt idx="75">
                  <c:v>6.36982517886709E-006</c:v>
                </c:pt>
                <c:pt idx="76">
                  <c:v>3.96129909103208E-006</c:v>
                </c:pt>
                <c:pt idx="77">
                  <c:v>2.43896074589335E-006</c:v>
                </c:pt>
                <c:pt idx="78">
                  <c:v>1.4867195147343E-006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0000"/>
            </a:solidFill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T_vs_norma!$Z$47:$Z$48</c:f>
              <c:numCache>
                <c:formatCode>General</c:formatCode>
                <c:ptCount val="2"/>
                <c:pt idx="0">
                  <c:v>-3.18244630528371</c:v>
                </c:pt>
                <c:pt idx="1">
                  <c:v>-3.18244630528371</c:v>
                </c:pt>
              </c:numCache>
            </c:numRef>
          </c:xVal>
          <c:yVal>
            <c:numRef>
              <c:f>T_vs_norma!$X$47:$X$48</c:f>
              <c:numCache>
                <c:formatCode>General</c:formatCode>
                <c:ptCount val="2"/>
                <c:pt idx="0">
                  <c:v>0.0191940763797863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T_vs_norma!$T$34:$T$35</c:f>
              <c:numCache>
                <c:formatCode>General</c:formatCode>
                <c:ptCount val="2"/>
                <c:pt idx="0">
                  <c:v>2.35336343480182</c:v>
                </c:pt>
                <c:pt idx="1">
                  <c:v>2.35336343480182</c:v>
                </c:pt>
              </c:numCache>
            </c:numRef>
          </c:xVal>
          <c:yVal>
            <c:numRef>
              <c:f>T_vs_norma!$U$34:$U$35</c:f>
              <c:numCache>
                <c:formatCode>General</c:formatCode>
                <c:ptCount val="2"/>
                <c:pt idx="0">
                  <c:v>0.0453750593142519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T_vs_norma!$T$38:$T$39</c:f>
              <c:numCache>
                <c:formatCode>General</c:formatCode>
                <c:ptCount val="2"/>
                <c:pt idx="0">
                  <c:v>-2.35336343480182</c:v>
                </c:pt>
                <c:pt idx="1">
                  <c:v>-2.35336343480182</c:v>
                </c:pt>
              </c:numCache>
            </c:numRef>
          </c:xVal>
          <c:yVal>
            <c:numRef>
              <c:f>T_vs_norma!$U$38:$U$39</c:f>
              <c:numCache>
                <c:formatCode>General</c:formatCode>
                <c:ptCount val="2"/>
                <c:pt idx="0">
                  <c:v>0.0453750593142519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4"/>
          <c:spPr>
            <a:solidFill>
              <a:srgbClr val="ff0000"/>
            </a:solidFill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T_vs_norma!$T$47:$T$48</c:f>
              <c:numCache>
                <c:formatCode>General</c:formatCode>
                <c:ptCount val="2"/>
                <c:pt idx="0">
                  <c:v>3.18244630528371</c:v>
                </c:pt>
                <c:pt idx="1">
                  <c:v>3.18244630528371</c:v>
                </c:pt>
              </c:numCache>
            </c:numRef>
          </c:xVal>
          <c:yVal>
            <c:numRef>
              <c:f>T_vs_norma!$U$47:$U$48</c:f>
              <c:numCache>
                <c:formatCode>General</c:formatCode>
                <c:ptCount val="2"/>
                <c:pt idx="0">
                  <c:v>0.0191940763797863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T_vs_norma!$W$47:$W$48</c:f>
              <c:numCache>
                <c:formatCode>General</c:formatCode>
                <c:ptCount val="2"/>
                <c:pt idx="0">
                  <c:v>3.18244630528371</c:v>
                </c:pt>
                <c:pt idx="1">
                  <c:v>3.18244630528371</c:v>
                </c:pt>
              </c:numCache>
            </c:numRef>
          </c:xVal>
          <c:yVal>
            <c:numRef>
              <c:f>T_vs_norma!$X$47:$X$48</c:f>
              <c:numCache>
                <c:formatCode>General</c:formatCode>
                <c:ptCount val="2"/>
                <c:pt idx="0">
                  <c:v>0.0191940763797863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6"/>
          <c:spPr>
            <a:solidFill>
              <a:srgbClr val="314004"/>
            </a:solidFill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T_vs_norma!$T$34:$T$35</c:f>
              <c:numCache>
                <c:formatCode>General</c:formatCode>
                <c:ptCount val="2"/>
                <c:pt idx="0">
                  <c:v>2.35336343480182</c:v>
                </c:pt>
                <c:pt idx="1">
                  <c:v>2.35336343480182</c:v>
                </c:pt>
              </c:numCache>
            </c:numRef>
          </c:xVal>
          <c:yVal>
            <c:numRef>
              <c:f>T_vs_norma!$U$34:$U$35</c:f>
              <c:numCache>
                <c:formatCode>General</c:formatCode>
                <c:ptCount val="2"/>
                <c:pt idx="0">
                  <c:v>0.0453750593142519</c:v>
                </c:pt>
                <c:pt idx="1">
                  <c:v>0</c:v>
                </c:pt>
              </c:numCache>
            </c:numRef>
          </c:yVal>
          <c:smooth val="0"/>
        </c:ser>
        <c:ser>
          <c:idx val="7"/>
          <c:order val="7"/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T_vs_norma!$T$38:$T$39</c:f>
              <c:numCache>
                <c:formatCode>General</c:formatCode>
                <c:ptCount val="2"/>
                <c:pt idx="0">
                  <c:v>-2.35336343480182</c:v>
                </c:pt>
                <c:pt idx="1">
                  <c:v>-2.35336343480182</c:v>
                </c:pt>
              </c:numCache>
            </c:numRef>
          </c:xVal>
          <c:yVal>
            <c:numRef>
              <c:f>T_vs_norma!$U$38:$U$39</c:f>
              <c:numCache>
                <c:formatCode>General</c:formatCode>
                <c:ptCount val="2"/>
                <c:pt idx="0">
                  <c:v>0.0453750593142519</c:v>
                </c:pt>
                <c:pt idx="1">
                  <c:v>0</c:v>
                </c:pt>
              </c:numCache>
            </c:numRef>
          </c:yVal>
          <c:smooth val="0"/>
        </c:ser>
        <c:ser>
          <c:idx val="8"/>
          <c:order val="8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T_vs_norma!$T$47:$T$48</c:f>
              <c:numCache>
                <c:formatCode>General</c:formatCode>
                <c:ptCount val="2"/>
                <c:pt idx="0">
                  <c:v>3.18244630528371</c:v>
                </c:pt>
                <c:pt idx="1">
                  <c:v>3.18244630528371</c:v>
                </c:pt>
              </c:numCache>
            </c:numRef>
          </c:xVal>
          <c:yVal>
            <c:numRef>
              <c:f>T_vs_norma!$U$47:$U$48</c:f>
              <c:numCache>
                <c:formatCode>General</c:formatCode>
                <c:ptCount val="2"/>
                <c:pt idx="0">
                  <c:v>0.0191940763797863</c:v>
                </c:pt>
                <c:pt idx="1">
                  <c:v>0</c:v>
                </c:pt>
              </c:numCache>
            </c:numRef>
          </c:yVal>
          <c:smooth val="0"/>
        </c:ser>
        <c:ser>
          <c:idx val="9"/>
          <c:order val="9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T_vs_norma!$W$47:$W$48</c:f>
              <c:numCache>
                <c:formatCode>General</c:formatCode>
                <c:ptCount val="2"/>
                <c:pt idx="0">
                  <c:v>3.18244630528371</c:v>
                </c:pt>
                <c:pt idx="1">
                  <c:v>3.18244630528371</c:v>
                </c:pt>
              </c:numCache>
            </c:numRef>
          </c:xVal>
          <c:yVal>
            <c:numRef>
              <c:f>T_vs_norma!$X$47:$X$48</c:f>
              <c:numCache>
                <c:formatCode>General</c:formatCode>
                <c:ptCount val="2"/>
                <c:pt idx="0">
                  <c:v>0.0191940763797863</c:v>
                </c:pt>
                <c:pt idx="1">
                  <c:v>0</c:v>
                </c:pt>
              </c:numCache>
            </c:numRef>
          </c:yVal>
          <c:smooth val="0"/>
        </c:ser>
        <c:ser>
          <c:idx val="10"/>
          <c:order val="10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smooth val="0"/>
        </c:ser>
        <c:ser>
          <c:idx val="11"/>
          <c:order val="11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0000"/>
            </a:solidFill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T_vs_norma!$W$23:$W$24</c:f>
              <c:numCache>
                <c:formatCode>General</c:formatCode>
                <c:ptCount val="2"/>
                <c:pt idx="0">
                  <c:v>-1.95996398454005</c:v>
                </c:pt>
                <c:pt idx="1">
                  <c:v>-1.95996398454005</c:v>
                </c:pt>
              </c:numCache>
            </c:numRef>
          </c:xVal>
          <c:yVal>
            <c:numRef>
              <c:f>T_vs_norma!$X$23:$X$24</c:f>
              <c:numCache>
                <c:formatCode>General</c:formatCode>
                <c:ptCount val="2"/>
                <c:pt idx="0">
                  <c:v>0.0584450698050354</c:v>
                </c:pt>
                <c:pt idx="1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0000"/>
            </a:solidFill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T_vs_norma!$T$23:$T$24</c:f>
              <c:numCache>
                <c:formatCode>General</c:formatCode>
                <c:ptCount val="2"/>
                <c:pt idx="0">
                  <c:v>1.95996398454005</c:v>
                </c:pt>
                <c:pt idx="1">
                  <c:v>1.95996398454005</c:v>
                </c:pt>
              </c:numCache>
            </c:numRef>
          </c:xVal>
          <c:yVal>
            <c:numRef>
              <c:f>T_vs_norma!$U$23:$U$24</c:f>
              <c:numCache>
                <c:formatCode>General</c:formatCode>
                <c:ptCount val="2"/>
                <c:pt idx="0">
                  <c:v>0.0584450698050354</c:v>
                </c:pt>
                <c:pt idx="1">
                  <c:v>0</c:v>
                </c:pt>
              </c:numCache>
            </c:numRef>
          </c:yVal>
          <c:smooth val="0"/>
        </c:ser>
        <c:ser>
          <c:idx val="13"/>
          <c:order val="13"/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T_vs_norma!$T$14:$T$15</c:f>
              <c:numCache>
                <c:formatCode>General</c:formatCode>
                <c:ptCount val="2"/>
                <c:pt idx="0">
                  <c:v>1.64485362695147</c:v>
                </c:pt>
                <c:pt idx="1">
                  <c:v>1.64485362695147</c:v>
                </c:pt>
              </c:numCache>
            </c:numRef>
          </c:xVal>
          <c:yVal>
            <c:numRef>
              <c:f>T_vs_norma!$U$14:$U$15</c:f>
              <c:numCache>
                <c:formatCode>General</c:formatCode>
                <c:ptCount val="2"/>
                <c:pt idx="0">
                  <c:v>0.103135640375371</c:v>
                </c:pt>
                <c:pt idx="1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T_vs_norma!$T$10:$T$11</c:f>
              <c:numCache>
                <c:formatCode>General</c:formatCode>
                <c:ptCount val="2"/>
                <c:pt idx="0">
                  <c:v>-1.64485362695147</c:v>
                </c:pt>
                <c:pt idx="1">
                  <c:v>-1.64485362695147</c:v>
                </c:pt>
              </c:numCache>
            </c:numRef>
          </c:xVal>
          <c:yVal>
            <c:numRef>
              <c:f>T_vs_norma!$U$10:$U$11</c:f>
              <c:numCache>
                <c:formatCode>General</c:formatCode>
                <c:ptCount val="2"/>
                <c:pt idx="0">
                  <c:v>0.103135640375371</c:v>
                </c:pt>
                <c:pt idx="1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T_vs_norma!$A$2:$A$80</c:f>
              <c:numCache>
                <c:formatCode>General</c:formatCode>
                <c:ptCount val="79"/>
                <c:pt idx="0">
                  <c:v>-5.6</c:v>
                </c:pt>
                <c:pt idx="1">
                  <c:v>-5.4</c:v>
                </c:pt>
                <c:pt idx="2">
                  <c:v>-5.2</c:v>
                </c:pt>
                <c:pt idx="3">
                  <c:v>-5</c:v>
                </c:pt>
                <c:pt idx="4">
                  <c:v>-4.8</c:v>
                </c:pt>
                <c:pt idx="5">
                  <c:v>-4.6</c:v>
                </c:pt>
                <c:pt idx="6">
                  <c:v>-4.4</c:v>
                </c:pt>
                <c:pt idx="7">
                  <c:v>-4.2</c:v>
                </c:pt>
                <c:pt idx="8">
                  <c:v>-4</c:v>
                </c:pt>
                <c:pt idx="9">
                  <c:v>-3.8</c:v>
                </c:pt>
                <c:pt idx="10">
                  <c:v>-3.6</c:v>
                </c:pt>
                <c:pt idx="11">
                  <c:v>-3.4</c:v>
                </c:pt>
                <c:pt idx="12">
                  <c:v>-3.2</c:v>
                </c:pt>
                <c:pt idx="13">
                  <c:v>-3</c:v>
                </c:pt>
                <c:pt idx="14">
                  <c:v>-2.8</c:v>
                </c:pt>
                <c:pt idx="15">
                  <c:v>-2.6</c:v>
                </c:pt>
                <c:pt idx="16">
                  <c:v>-2.4</c:v>
                </c:pt>
                <c:pt idx="17">
                  <c:v>-2.2</c:v>
                </c:pt>
                <c:pt idx="18">
                  <c:v>-2</c:v>
                </c:pt>
                <c:pt idx="19">
                  <c:v>-1.8</c:v>
                </c:pt>
                <c:pt idx="20">
                  <c:v>-1.6</c:v>
                </c:pt>
                <c:pt idx="21">
                  <c:v>-1.4</c:v>
                </c:pt>
                <c:pt idx="22">
                  <c:v>-1.2</c:v>
                </c:pt>
                <c:pt idx="23">
                  <c:v>-1</c:v>
                </c:pt>
                <c:pt idx="24">
                  <c:v>-0.8</c:v>
                </c:pt>
                <c:pt idx="25">
                  <c:v>-0.6</c:v>
                </c:pt>
                <c:pt idx="26">
                  <c:v>-0.4</c:v>
                </c:pt>
                <c:pt idx="27">
                  <c:v>-0.2</c:v>
                </c:pt>
                <c:pt idx="28">
                  <c:v>0</c:v>
                </c:pt>
                <c:pt idx="29">
                  <c:v>0.1</c:v>
                </c:pt>
                <c:pt idx="30">
                  <c:v>0.2</c:v>
                </c:pt>
                <c:pt idx="31">
                  <c:v>0.3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0.7</c:v>
                </c:pt>
                <c:pt idx="36">
                  <c:v>0.8</c:v>
                </c:pt>
                <c:pt idx="37">
                  <c:v>0.9</c:v>
                </c:pt>
                <c:pt idx="38">
                  <c:v>1</c:v>
                </c:pt>
                <c:pt idx="39">
                  <c:v>1.1</c:v>
                </c:pt>
                <c:pt idx="40">
                  <c:v>1.2</c:v>
                </c:pt>
                <c:pt idx="41">
                  <c:v>1.3</c:v>
                </c:pt>
                <c:pt idx="42">
                  <c:v>1.4</c:v>
                </c:pt>
                <c:pt idx="43">
                  <c:v>1.5</c:v>
                </c:pt>
                <c:pt idx="44">
                  <c:v>1.6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2.1</c:v>
                </c:pt>
                <c:pt idx="50">
                  <c:v>2.2</c:v>
                </c:pt>
                <c:pt idx="51">
                  <c:v>2.3</c:v>
                </c:pt>
                <c:pt idx="52">
                  <c:v>2.4</c:v>
                </c:pt>
                <c:pt idx="53">
                  <c:v>2.5</c:v>
                </c:pt>
                <c:pt idx="54">
                  <c:v>2.6</c:v>
                </c:pt>
                <c:pt idx="55">
                  <c:v>2.7</c:v>
                </c:pt>
                <c:pt idx="56">
                  <c:v>2.8</c:v>
                </c:pt>
                <c:pt idx="57">
                  <c:v>2.9</c:v>
                </c:pt>
                <c:pt idx="58">
                  <c:v>3</c:v>
                </c:pt>
                <c:pt idx="59">
                  <c:v>3.1</c:v>
                </c:pt>
                <c:pt idx="60">
                  <c:v>3.2</c:v>
                </c:pt>
                <c:pt idx="61">
                  <c:v>3.3</c:v>
                </c:pt>
                <c:pt idx="62">
                  <c:v>3.4</c:v>
                </c:pt>
                <c:pt idx="63">
                  <c:v>3.5</c:v>
                </c:pt>
                <c:pt idx="64">
                  <c:v>3.6</c:v>
                </c:pt>
                <c:pt idx="65">
                  <c:v>3.7</c:v>
                </c:pt>
                <c:pt idx="66">
                  <c:v>3.8</c:v>
                </c:pt>
                <c:pt idx="67">
                  <c:v>3.9</c:v>
                </c:pt>
                <c:pt idx="68">
                  <c:v>4</c:v>
                </c:pt>
                <c:pt idx="69">
                  <c:v>4.1</c:v>
                </c:pt>
                <c:pt idx="70">
                  <c:v>4.2</c:v>
                </c:pt>
                <c:pt idx="71">
                  <c:v>4.3</c:v>
                </c:pt>
                <c:pt idx="72">
                  <c:v>4.4</c:v>
                </c:pt>
                <c:pt idx="73">
                  <c:v>4.5</c:v>
                </c:pt>
                <c:pt idx="74">
                  <c:v>4.6</c:v>
                </c:pt>
                <c:pt idx="75">
                  <c:v>4.7</c:v>
                </c:pt>
                <c:pt idx="76">
                  <c:v>4.8</c:v>
                </c:pt>
                <c:pt idx="77">
                  <c:v>4.9</c:v>
                </c:pt>
                <c:pt idx="78">
                  <c:v>5</c:v>
                </c:pt>
              </c:numCache>
            </c:numRef>
          </c:xVal>
          <c:yVal>
            <c:numRef>
              <c:f>T_vs_norma!$C$2:$C$80</c:f>
              <c:numCache>
                <c:formatCode>General</c:formatCode>
                <c:ptCount val="79"/>
                <c:pt idx="0">
                  <c:v>0.00280191976461207</c:v>
                </c:pt>
                <c:pt idx="1">
                  <c:v>0.00319837899716548</c:v>
                </c:pt>
                <c:pt idx="2">
                  <c:v>0.00366574413490707</c:v>
                </c:pt>
                <c:pt idx="3">
                  <c:v>0.00421935379149331</c:v>
                </c:pt>
                <c:pt idx="4">
                  <c:v>0.00487842963521021</c:v>
                </c:pt>
                <c:pt idx="5">
                  <c:v>0.00566719485393108</c:v>
                </c:pt>
                <c:pt idx="6">
                  <c:v>0.00661634901908186</c:v>
                </c:pt>
                <c:pt idx="7">
                  <c:v>0.00776502072378358</c:v>
                </c:pt>
                <c:pt idx="8">
                  <c:v>0.00916336114274447</c:v>
                </c:pt>
                <c:pt idx="9">
                  <c:v>0.0108759961168658</c:v>
                </c:pt>
                <c:pt idx="10">
                  <c:v>0.0129866229347286</c:v>
                </c:pt>
                <c:pt idx="11">
                  <c:v>0.0156041190513806</c:v>
                </c:pt>
                <c:pt idx="12">
                  <c:v>0.0188706141586123</c:v>
                </c:pt>
                <c:pt idx="13">
                  <c:v>0.0229720373092413</c:v>
                </c:pt>
                <c:pt idx="14">
                  <c:v>0.0281516231782209</c:v>
                </c:pt>
                <c:pt idx="15">
                  <c:v>0.0347266084021721</c:v>
                </c:pt>
                <c:pt idx="16">
                  <c:v>0.043107594875664</c:v>
                </c:pt>
                <c:pt idx="17">
                  <c:v>0.0538182881568024</c:v>
                </c:pt>
                <c:pt idx="18">
                  <c:v>0.0675096606638929</c:v>
                </c:pt>
                <c:pt idx="19">
                  <c:v>0.0849557592797387</c:v>
                </c:pt>
                <c:pt idx="20">
                  <c:v>0.10700705749349</c:v>
                </c:pt>
                <c:pt idx="21">
                  <c:v>0.134461716820481</c:v>
                </c:pt>
                <c:pt idx="22">
                  <c:v>0.167801587357497</c:v>
                </c:pt>
                <c:pt idx="23">
                  <c:v>0.206748335783172</c:v>
                </c:pt>
                <c:pt idx="24">
                  <c:v>0.249665904822089</c:v>
                </c:pt>
                <c:pt idx="25">
                  <c:v>0.293010679964813</c:v>
                </c:pt>
                <c:pt idx="26">
                  <c:v>0.331274372349258</c:v>
                </c:pt>
                <c:pt idx="27">
                  <c:v>0.357943794638456</c:v>
                </c:pt>
                <c:pt idx="28">
                  <c:v>0.367552596947861</c:v>
                </c:pt>
                <c:pt idx="29">
                  <c:v>0.365114443828518</c:v>
                </c:pt>
                <c:pt idx="30">
                  <c:v>0.357943794638456</c:v>
                </c:pt>
                <c:pt idx="31">
                  <c:v>0.346453574274542</c:v>
                </c:pt>
                <c:pt idx="32">
                  <c:v>0.331274372349258</c:v>
                </c:pt>
                <c:pt idx="33">
                  <c:v>0.313180911008829</c:v>
                </c:pt>
                <c:pt idx="34">
                  <c:v>0.293010679964813</c:v>
                </c:pt>
                <c:pt idx="35">
                  <c:v>0.271588359088247</c:v>
                </c:pt>
                <c:pt idx="36">
                  <c:v>0.249665904822089</c:v>
                </c:pt>
                <c:pt idx="37">
                  <c:v>0.227883065873806</c:v>
                </c:pt>
                <c:pt idx="38">
                  <c:v>0.206748335783172</c:v>
                </c:pt>
                <c:pt idx="39">
                  <c:v>0.186637029385456</c:v>
                </c:pt>
                <c:pt idx="40">
                  <c:v>0.167801587357497</c:v>
                </c:pt>
                <c:pt idx="41">
                  <c:v>0.150389085907536</c:v>
                </c:pt>
                <c:pt idx="42">
                  <c:v>0.134461716820481</c:v>
                </c:pt>
                <c:pt idx="43">
                  <c:v>0.120017174513587</c:v>
                </c:pt>
                <c:pt idx="44">
                  <c:v>0.10700705749349</c:v>
                </c:pt>
                <c:pt idx="45">
                  <c:v>0.0953523532023358</c:v>
                </c:pt>
                <c:pt idx="46">
                  <c:v>0.0849557592797387</c:v>
                </c:pt>
                <c:pt idx="47">
                  <c:v>0.0757110180680433</c:v>
                </c:pt>
                <c:pt idx="48">
                  <c:v>0.0675096606638929</c:v>
                </c:pt>
                <c:pt idx="49">
                  <c:v>0.06024563538951</c:v>
                </c:pt>
                <c:pt idx="50">
                  <c:v>0.0538182881568024</c:v>
                </c:pt>
                <c:pt idx="51">
                  <c:v>0.048134109759615</c:v>
                </c:pt>
                <c:pt idx="52">
                  <c:v>0.043107594875664</c:v>
                </c:pt>
                <c:pt idx="53">
                  <c:v>0.0386614857271673</c:v>
                </c:pt>
                <c:pt idx="54">
                  <c:v>0.0347266084021721</c:v>
                </c:pt>
                <c:pt idx="55">
                  <c:v>0.0312414552565565</c:v>
                </c:pt>
                <c:pt idx="56">
                  <c:v>0.0281516231782209</c:v>
                </c:pt>
                <c:pt idx="57">
                  <c:v>0.0254091838849384</c:v>
                </c:pt>
                <c:pt idx="58">
                  <c:v>0.0229720373092413</c:v>
                </c:pt>
                <c:pt idx="59">
                  <c:v>0.0208032808354254</c:v>
                </c:pt>
                <c:pt idx="60">
                  <c:v>0.0188706141586123</c:v>
                </c:pt>
                <c:pt idx="61">
                  <c:v>0.0171457905269821</c:v>
                </c:pt>
                <c:pt idx="62">
                  <c:v>0.0156041190513806</c:v>
                </c:pt>
                <c:pt idx="63">
                  <c:v>0.0142240188015297</c:v>
                </c:pt>
                <c:pt idx="64">
                  <c:v>0.0129866229347286</c:v>
                </c:pt>
                <c:pt idx="65">
                  <c:v>0.0118754296622144</c:v>
                </c:pt>
                <c:pt idx="66">
                  <c:v>0.0108759961168658</c:v>
                </c:pt>
                <c:pt idx="67">
                  <c:v>0.00997567090554898</c:v>
                </c:pt>
                <c:pt idx="68">
                  <c:v>0.00916336114274447</c:v>
                </c:pt>
                <c:pt idx="69">
                  <c:v>0.00842932995341345</c:v>
                </c:pt>
                <c:pt idx="70">
                  <c:v>0.00776502072378358</c:v>
                </c:pt>
                <c:pt idx="71">
                  <c:v>0.00716290471664346</c:v>
                </c:pt>
                <c:pt idx="72">
                  <c:v>0.00661634901908186</c:v>
                </c:pt>
                <c:pt idx="73">
                  <c:v>0.00611950213440768</c:v>
                </c:pt>
                <c:pt idx="74">
                  <c:v>0.00566719485393108</c:v>
                </c:pt>
                <c:pt idx="75">
                  <c:v>0.00525485434187543</c:v>
                </c:pt>
                <c:pt idx="76">
                  <c:v>0.00487842963521021</c:v>
                </c:pt>
                <c:pt idx="77">
                  <c:v>0.00453432699933938</c:v>
                </c:pt>
                <c:pt idx="78">
                  <c:v>0.00421935379149331</c:v>
                </c:pt>
              </c:numCache>
            </c:numRef>
          </c:yVal>
          <c:smooth val="0"/>
        </c:ser>
        <c:axId val="55520652"/>
        <c:axId val="7247770"/>
      </c:scatterChart>
      <c:valAx>
        <c:axId val="555206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47770"/>
        <c:crosses val="autoZero"/>
        <c:crossBetween val="midCat"/>
      </c:valAx>
      <c:valAx>
        <c:axId val="724777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52065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809675604725295"/>
          <c:y val="0.113345927325258"/>
          <c:w val="0.141383836489781"/>
          <c:h val="0.11990221135681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86362214576165"/>
          <c:y val="0.0441307247665629"/>
          <c:w val="0.907788551767282"/>
          <c:h val="0.864828812805691"/>
        </c:manualLayout>
      </c:layout>
      <c:scatterChart>
        <c:scatterStyle val="line"/>
        <c:varyColors val="0"/>
        <c:ser>
          <c:idx val="0"/>
          <c:order val="0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Xsq!$A$1:$A$179</c:f>
              <c:numCache>
                <c:formatCode>General</c:formatCode>
                <c:ptCount val="17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</c:numCache>
            </c:numRef>
          </c:xVal>
          <c:yVal>
            <c:numRef>
              <c:f>Xsq!$B$1:$B$179</c:f>
              <c:numCache>
                <c:formatCode>General</c:formatCode>
                <c:ptCount val="179"/>
                <c:pt idx="0">
                  <c:v>0</c:v>
                </c:pt>
                <c:pt idx="1">
                  <c:v>2.49042493379285E-011</c:v>
                </c:pt>
                <c:pt idx="2">
                  <c:v>7.02190255696789E-009</c:v>
                </c:pt>
                <c:pt idx="3">
                  <c:v>1.71655166716214E-007</c:v>
                </c:pt>
                <c:pt idx="4">
                  <c:v>1.54192241077256E-006</c:v>
                </c:pt>
                <c:pt idx="5">
                  <c:v>8.0024691897618E-006</c:v>
                </c:pt>
                <c:pt idx="6">
                  <c:v>2.93556013729924E-005</c:v>
                </c:pt>
                <c:pt idx="7">
                  <c:v>8.475495020541E-005</c:v>
                </c:pt>
                <c:pt idx="8">
                  <c:v>0.000205363379186292</c:v>
                </c:pt>
                <c:pt idx="9">
                  <c:v>0.000435257057983112</c:v>
                </c:pt>
                <c:pt idx="10">
                  <c:v>0.000830062648063996</c:v>
                </c:pt>
                <c:pt idx="11">
                  <c:v>0.00145336626362253</c:v>
                </c:pt>
                <c:pt idx="12">
                  <c:v>0.00237139675891977</c:v>
                </c:pt>
                <c:pt idx="13">
                  <c:v>0.00364677110214305</c:v>
                </c:pt>
                <c:pt idx="14">
                  <c:v>0.00533217866508508</c:v>
                </c:pt>
                <c:pt idx="15">
                  <c:v>0.00746480506514444</c:v>
                </c:pt>
                <c:pt idx="16">
                  <c:v>0.0100621086206296</c:v>
                </c:pt>
                <c:pt idx="17">
                  <c:v>0.0131193210453373</c:v>
                </c:pt>
                <c:pt idx="18">
                  <c:v>0.0166087979212934</c:v>
                </c:pt>
                <c:pt idx="19">
                  <c:v>0.0204811291109176</c:v>
                </c:pt>
                <c:pt idx="20">
                  <c:v>0.0246677552005593</c:v>
                </c:pt>
                <c:pt idx="21">
                  <c:v>0.0290847310054867</c:v>
                </c:pt>
                <c:pt idx="22">
                  <c:v>0.0336372290711611</c:v>
                </c:pt>
                <c:pt idx="23">
                  <c:v>0.038224376619876</c:v>
                </c:pt>
                <c:pt idx="24">
                  <c:v>0.042744056909738</c:v>
                </c:pt>
                <c:pt idx="25">
                  <c:v>0.0470973680531554</c:v>
                </c:pt>
                <c:pt idx="26">
                  <c:v>0.051192507389529</c:v>
                </c:pt>
                <c:pt idx="27">
                  <c:v>0.0549479277807752</c:v>
                </c:pt>
                <c:pt idx="28">
                  <c:v>0.0582946862693864</c:v>
                </c:pt>
                <c:pt idx="29">
                  <c:v>0.0611779703423917</c:v>
                </c:pt>
                <c:pt idx="30">
                  <c:v>0.0635578396682677</c:v>
                </c:pt>
                <c:pt idx="31">
                  <c:v>0.0654092604954964</c:v>
                </c:pt>
                <c:pt idx="32">
                  <c:v>0.0667215361691589</c:v>
                </c:pt>
                <c:pt idx="33">
                  <c:v>0.0674972516376938</c:v>
                </c:pt>
                <c:pt idx="34">
                  <c:v>0.0677508541691608</c:v>
                </c:pt>
                <c:pt idx="35">
                  <c:v>0.0675069888316792</c:v>
                </c:pt>
                <c:pt idx="36">
                  <c:v>0.066798697709299</c:v>
                </c:pt>
                <c:pt idx="37">
                  <c:v>0.0656655782843</c:v>
                </c:pt>
                <c:pt idx="38">
                  <c:v>0.0641519806437667</c:v>
                </c:pt>
                <c:pt idx="39">
                  <c:v>0.0623053065920093</c:v>
                </c:pt>
                <c:pt idx="40">
                  <c:v>0.060174457489027</c:v>
                </c:pt>
                <c:pt idx="41">
                  <c:v>0.0578084625055749</c:v>
                </c:pt>
                <c:pt idx="42">
                  <c:v>0.0552553055319161</c:v>
                </c:pt>
                <c:pt idx="43">
                  <c:v>0.052560957511312</c:v>
                </c:pt>
                <c:pt idx="44">
                  <c:v>0.0497686116125818</c:v>
                </c:pt>
                <c:pt idx="45">
                  <c:v>0.0469181113845316</c:v>
                </c:pt>
                <c:pt idx="46">
                  <c:v>0.0440455567191666</c:v>
                </c:pt>
                <c:pt idx="47">
                  <c:v>0.0411830688908446</c:v>
                </c:pt>
                <c:pt idx="48">
                  <c:v>0.038358693895219</c:v>
                </c:pt>
                <c:pt idx="49">
                  <c:v>0.0355964225288632</c:v>
                </c:pt>
                <c:pt idx="50">
                  <c:v>0.0329163058734048</c:v>
                </c:pt>
                <c:pt idx="51">
                  <c:v>0.0303346458369492</c:v>
                </c:pt>
                <c:pt idx="52">
                  <c:v>0.0278642419437245</c:v>
                </c:pt>
                <c:pt idx="53">
                  <c:v>0.0255146774613857</c:v>
                </c:pt>
                <c:pt idx="54">
                  <c:v>0.0232926300554284</c:v>
                </c:pt>
                <c:pt idx="55">
                  <c:v>0.0212021943327182</c:v>
                </c:pt>
                <c:pt idx="56">
                  <c:v>0.0192452057805511</c:v>
                </c:pt>
                <c:pt idx="57">
                  <c:v>0.0174215576488897</c:v>
                </c:pt>
                <c:pt idx="58">
                  <c:v>0.0157295042089136</c:v>
                </c:pt>
                <c:pt idx="59">
                  <c:v>0.0141659455172868</c:v>
                </c:pt>
                <c:pt idx="60">
                  <c:v>0.0127266903047439</c:v>
                </c:pt>
                <c:pt idx="61">
                  <c:v>0.0114066948843203</c:v>
                </c:pt>
                <c:pt idx="62">
                  <c:v>0.0102002770428912</c:v>
                </c:pt>
                <c:pt idx="63">
                  <c:v>0.0091013047506189</c:v>
                </c:pt>
                <c:pt idx="64">
                  <c:v>0.00810336021216003</c:v>
                </c:pt>
                <c:pt idx="65">
                  <c:v>0.00719988030961152</c:v>
                </c:pt>
                <c:pt idx="66">
                  <c:v>0.00638427487020529</c:v>
                </c:pt>
                <c:pt idx="67">
                  <c:v>0.00565002445195745</c:v>
                </c:pt>
                <c:pt idx="68">
                  <c:v>0.00499075949756666</c:v>
                </c:pt>
                <c:pt idx="69">
                  <c:v>0.0044003227793755</c:v>
                </c:pt>
                <c:pt idx="70">
                  <c:v>0.00387281706313762</c:v>
                </c:pt>
                <c:pt idx="71">
                  <c:v>0.00340263987084945</c:v>
                </c:pt>
                <c:pt idx="72">
                  <c:v>0.00298450713629351</c:v>
                </c:pt>
                <c:pt idx="73">
                  <c:v>0.0026134674325858</c:v>
                </c:pt>
                <c:pt idx="74">
                  <c:v>0.00228490831848819</c:v>
                </c:pt>
                <c:pt idx="75">
                  <c:v>0.00199455620739991</c:v>
                </c:pt>
                <c:pt idx="76">
                  <c:v>0.00173847101609806</c:v>
                </c:pt>
                <c:pt idx="77">
                  <c:v>0.00151303670439685</c:v>
                </c:pt>
                <c:pt idx="78">
                  <c:v>0.00131494867568063</c:v>
                </c:pt>
                <c:pt idx="79">
                  <c:v>0.00114119887445591</c:v>
                </c:pt>
                <c:pt idx="80">
                  <c:v>0.000989059292518427</c:v>
                </c:pt>
                <c:pt idx="81">
                  <c:v>0.000856064481195167</c:v>
                </c:pt>
                <c:pt idx="82">
                  <c:v>0.000739993563978573</c:v>
                </c:pt>
                <c:pt idx="83">
                  <c:v>0.000638852151855968</c:v>
                </c:pt>
                <c:pt idx="84">
                  <c:v>0.000550854482543633</c:v>
                </c:pt>
                <c:pt idx="85">
                  <c:v>0.000474406034203411</c:v>
                </c:pt>
                <c:pt idx="86">
                  <c:v>0.000408086803414721</c:v>
                </c:pt>
                <c:pt idx="87">
                  <c:v>0.000350635385447161</c:v>
                </c:pt>
                <c:pt idx="88">
                  <c:v>0.000300933951414163</c:v>
                </c:pt>
                <c:pt idx="89">
                  <c:v>0.000257994180847133</c:v>
                </c:pt>
                <c:pt idx="90">
                  <c:v>0.000220944178777407</c:v>
                </c:pt>
                <c:pt idx="91">
                  <c:v>0.000189016382742674</c:v>
                </c:pt>
                <c:pt idx="92">
                  <c:v>0.00016153644648066</c:v>
                </c:pt>
                <c:pt idx="93">
                  <c:v>0.000137913072724804</c:v>
                </c:pt>
                <c:pt idx="94">
                  <c:v>0.000117628756823407</c:v>
                </c:pt>
                <c:pt idx="95">
                  <c:v>0.000100231395277044</c:v>
                </c:pt>
                <c:pt idx="96">
                  <c:v>8.532670820413E-005</c:v>
                </c:pt>
                <c:pt idx="97">
                  <c:v>7.25714217383627E-005</c:v>
                </c:pt>
                <c:pt idx="98">
                  <c:v>6.16671550302213E-005</c:v>
                </c:pt>
                <c:pt idx="99">
                  <c:v>5.2354956518802E-005</c:v>
                </c:pt>
                <c:pt idx="100">
                  <c:v>4.44104351616332E-005</c:v>
                </c:pt>
                <c:pt idx="101">
                  <c:v>3.76394341064838E-005</c:v>
                </c:pt>
                <c:pt idx="102">
                  <c:v>3.18741966493805E-005</c:v>
                </c:pt>
                <c:pt idx="103">
                  <c:v>2.6969977072496E-005</c:v>
                </c:pt>
                <c:pt idx="104">
                  <c:v>2.28020519516373E-005</c:v>
                </c:pt>
                <c:pt idx="105">
                  <c:v>1.92630906508688E-005</c:v>
                </c:pt>
                <c:pt idx="106">
                  <c:v>1.62608468903478E-005</c:v>
                </c:pt>
                <c:pt idx="107">
                  <c:v>1.37161364119702E-005</c:v>
                </c:pt>
                <c:pt idx="108">
                  <c:v>1.15610688222676E-005</c:v>
                </c:pt>
                <c:pt idx="109">
                  <c:v>9.73750462374435E-006</c:v>
                </c:pt>
                <c:pt idx="110">
                  <c:v>8.19571122678794E-006</c:v>
                </c:pt>
                <c:pt idx="111">
                  <c:v>6.89319434632062E-006</c:v>
                </c:pt>
                <c:pt idx="112">
                  <c:v>5.79368362002073E-006</c:v>
                </c:pt>
                <c:pt idx="113">
                  <c:v>4.86625353387377E-006</c:v>
                </c:pt>
                <c:pt idx="114">
                  <c:v>4.08456280637473E-006</c:v>
                </c:pt>
                <c:pt idx="115">
                  <c:v>3.4261972688448E-006</c:v>
                </c:pt>
                <c:pt idx="116">
                  <c:v>2.87210299264582E-006</c:v>
                </c:pt>
                <c:pt idx="117">
                  <c:v>2.40609796304562E-006</c:v>
                </c:pt>
                <c:pt idx="118">
                  <c:v>2.01445199382202E-006</c:v>
                </c:pt>
                <c:pt idx="119">
                  <c:v>1.68552582685145E-006</c:v>
                </c:pt>
                <c:pt idx="120">
                  <c:v>1.40946147771217E-006</c:v>
                </c:pt>
                <c:pt idx="121">
                  <c:v>1.17791688258203E-006</c:v>
                </c:pt>
                <c:pt idx="122">
                  <c:v>9.83838784070582E-007</c:v>
                </c:pt>
                <c:pt idx="123">
                  <c:v>8.2126857436944E-007</c:v>
                </c:pt>
                <c:pt idx="124">
                  <c:v>6.85176503019482E-007</c:v>
                </c:pt>
                <c:pt idx="125">
                  <c:v>5.7132026289025E-007</c:v>
                </c:pt>
                <c:pt idx="126">
                  <c:v>4.76124500239904E-007</c:v>
                </c:pt>
                <c:pt idx="127">
                  <c:v>3.96578260920203E-007</c:v>
                </c:pt>
                <c:pt idx="128">
                  <c:v>3.30147792210571E-007</c:v>
                </c:pt>
                <c:pt idx="129">
                  <c:v>2.74702475069993E-007</c:v>
                </c:pt>
                <c:pt idx="130">
                  <c:v>2.28451970831413E-007</c:v>
                </c:pt>
                <c:pt idx="131">
                  <c:v>1.89892934989598E-007</c:v>
                </c:pt>
                <c:pt idx="132">
                  <c:v>1.57763883657267E-007</c:v>
                </c:pt>
                <c:pt idx="133">
                  <c:v>1.31006999877768E-007</c:v>
                </c:pt>
                <c:pt idx="134">
                  <c:v>1.08735841202432E-007</c:v>
                </c:pt>
                <c:pt idx="135">
                  <c:v>9.02080602467929E-008</c:v>
                </c:pt>
                <c:pt idx="136">
                  <c:v>7.48023794143353E-008</c:v>
                </c:pt>
                <c:pt idx="137">
                  <c:v>6.19991723404984E-008</c:v>
                </c:pt>
                <c:pt idx="138">
                  <c:v>5.13641002594074E-008</c:v>
                </c:pt>
                <c:pt idx="139">
                  <c:v>4.25343335350745E-008</c:v>
                </c:pt>
                <c:pt idx="140">
                  <c:v>3.52069588704866E-008</c:v>
                </c:pt>
                <c:pt idx="141">
                  <c:v>2.91292328224164E-008</c:v>
                </c:pt>
                <c:pt idx="142">
                  <c:v>2.4090393611028E-008</c:v>
                </c:pt>
                <c:pt idx="143">
                  <c:v>1.99147870429884E-008</c:v>
                </c:pt>
                <c:pt idx="144">
                  <c:v>1.64560997255625E-008</c:v>
                </c:pt>
                <c:pt idx="145">
                  <c:v>1.35925245563288E-008</c:v>
                </c:pt>
                <c:pt idx="146">
                  <c:v>1.1222710523921E-008</c:v>
                </c:pt>
                <c:pt idx="147">
                  <c:v>9.26237183629645E-009</c:v>
                </c:pt>
                <c:pt idx="148">
                  <c:v>7.64145089648513E-009</c:v>
                </c:pt>
                <c:pt idx="149">
                  <c:v>6.30174618116819E-009</c:v>
                </c:pt>
                <c:pt idx="150">
                  <c:v>5.19493008271679E-009</c:v>
                </c:pt>
                <c:pt idx="151">
                  <c:v>4.2808936263237E-009</c:v>
                </c:pt>
                <c:pt idx="152">
                  <c:v>3.52636499263851E-009</c:v>
                </c:pt>
                <c:pt idx="153">
                  <c:v>2.90375723848674E-009</c:v>
                </c:pt>
                <c:pt idx="154">
                  <c:v>2.39020774936443E-009</c:v>
                </c:pt>
                <c:pt idx="155">
                  <c:v>1.96677797850894E-009</c:v>
                </c:pt>
                <c:pt idx="156">
                  <c:v>1.61778709985899E-009</c:v>
                </c:pt>
                <c:pt idx="157">
                  <c:v>1.33025747208366E-009</c:v>
                </c:pt>
                <c:pt idx="158">
                  <c:v>1.09345340221718E-009</c:v>
                </c:pt>
                <c:pt idx="159">
                  <c:v>8.98497715746909E-010</c:v>
                </c:pt>
                <c:pt idx="160">
                  <c:v>7.38053174770815E-010</c:v>
                </c:pt>
                <c:pt idx="161">
                  <c:v>6.06057912945712E-010</c:v>
                </c:pt>
                <c:pt idx="162">
                  <c:v>4.97505839653891E-010</c:v>
                </c:pt>
                <c:pt idx="163">
                  <c:v>4.0826446049525E-010</c:v>
                </c:pt>
                <c:pt idx="164">
                  <c:v>3.34923812825241E-010</c:v>
                </c:pt>
                <c:pt idx="165">
                  <c:v>2.74671262418398E-010</c:v>
                </c:pt>
                <c:pt idx="166">
                  <c:v>2.25187783190251E-010</c:v>
                </c:pt>
                <c:pt idx="167">
                  <c:v>1.8456207386239E-010</c:v>
                </c:pt>
                <c:pt idx="168">
                  <c:v>1.51219476756998E-010</c:v>
                </c:pt>
                <c:pt idx="169">
                  <c:v>1.23863174125147E-010</c:v>
                </c:pt>
                <c:pt idx="170">
                  <c:v>1.01425563000274E-010</c:v>
                </c:pt>
                <c:pt idx="171">
                  <c:v>8.3028064348402E-011</c:v>
                </c:pt>
                <c:pt idx="172">
                  <c:v>6.79479178651562E-011</c:v>
                </c:pt>
                <c:pt idx="173">
                  <c:v>5.55907598825816E-011</c:v>
                </c:pt>
                <c:pt idx="174">
                  <c:v>4.54679866574763E-011</c:v>
                </c:pt>
                <c:pt idx="175">
                  <c:v>3.7178075654228E-011</c:v>
                </c:pt>
                <c:pt idx="176">
                  <c:v>3.03911790317259E-011</c:v>
                </c:pt>
                <c:pt idx="177">
                  <c:v>2.48364211830684E-011</c:v>
                </c:pt>
                <c:pt idx="178">
                  <c:v>2.02914298602471E-011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Xsq!$I$2:$I$3</c:f>
              <c:numCache>
                <c:formatCode>General</c:formatCode>
                <c:ptCount val="2"/>
                <c:pt idx="0">
                  <c:v>30.1435272056462</c:v>
                </c:pt>
                <c:pt idx="1">
                  <c:v>30.1435272056462</c:v>
                </c:pt>
              </c:numCache>
            </c:numRef>
          </c:xVal>
          <c:yVal>
            <c:numRef>
              <c:f>Xsq!$J$2:$J$3</c:f>
              <c:numCache>
                <c:formatCode>General</c:formatCode>
                <c:ptCount val="2"/>
                <c:pt idx="0">
                  <c:v>0.0123358154554719</c:v>
                </c:pt>
                <c:pt idx="1">
                  <c:v>0</c:v>
                </c:pt>
              </c:numCache>
            </c:numRef>
          </c:yVal>
          <c:smooth val="0"/>
        </c:ser>
        <c:axId val="47066986"/>
        <c:axId val="90743591"/>
      </c:scatterChart>
      <c:valAx>
        <c:axId val="470669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0743591"/>
        <c:crosses val="autoZero"/>
        <c:crossBetween val="midCat"/>
      </c:valAx>
      <c:valAx>
        <c:axId val="907435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06698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T_vs_norma!$A$1:$A$1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Pt>
            <c:idx val="55"/>
            <c:marker>
              <c:symbol val="none"/>
            </c:marker>
          </c:dPt>
          <c:dLbls>
            <c:dLbl>
              <c:idx val="5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Xsq!$A$1:$A$179</c:f>
              <c:numCache>
                <c:formatCode>General</c:formatCode>
                <c:ptCount val="17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</c:numCache>
            </c:numRef>
          </c:xVal>
          <c:yVal>
            <c:numRef>
              <c:f>Xsq!$C$1:$C$179</c:f>
              <c:numCache>
                <c:formatCode>General</c:formatCode>
                <c:ptCount val="179"/>
                <c:pt idx="0">
                  <c:v>0</c:v>
                </c:pt>
                <c:pt idx="1">
                  <c:v>1.34265056418706E-012</c:v>
                </c:pt>
                <c:pt idx="2">
                  <c:v>7.75939031481744E-010</c:v>
                </c:pt>
                <c:pt idx="3">
                  <c:v>2.9173685429059E-008</c:v>
                </c:pt>
                <c:pt idx="4">
                  <c:v>3.5845147786757E-007</c:v>
                </c:pt>
                <c:pt idx="5">
                  <c:v>2.38686830320282E-006</c:v>
                </c:pt>
                <c:pt idx="6">
                  <c:v>1.0790534342651E-005</c:v>
                </c:pt>
                <c:pt idx="7">
                  <c:v>3.73489097303364E-005</c:v>
                </c:pt>
                <c:pt idx="8">
                  <c:v>0.000106340365627015</c:v>
                </c:pt>
                <c:pt idx="9">
                  <c:v>0.000260860805537463</c:v>
                </c:pt>
                <c:pt idx="10">
                  <c:v>0.000569037352517824</c:v>
                </c:pt>
                <c:pt idx="11">
                  <c:v>0.00112899114724176</c:v>
                </c:pt>
                <c:pt idx="12">
                  <c:v>0.00207154479713503</c:v>
                </c:pt>
                <c:pt idx="13">
                  <c:v>0.00356000087665565</c:v>
                </c:pt>
                <c:pt idx="14">
                  <c:v>0.00578674182115114</c:v>
                </c:pt>
                <c:pt idx="15">
                  <c:v>0.00896682677664856</c:v>
                </c:pt>
                <c:pt idx="16">
                  <c:v>0.0133291178055975</c:v>
                </c:pt>
                <c:pt idx="17">
                  <c:v>0.0191057151458466</c:v>
                </c:pt>
                <c:pt idx="18">
                  <c:v>0.0265206048534668</c:v>
                </c:pt>
                <c:pt idx="19">
                  <c:v>0.035778429267644</c:v>
                </c:pt>
                <c:pt idx="20">
                  <c:v>0.0470542024133781</c:v>
                </c:pt>
                <c:pt idx="21">
                  <c:v>0.060484636760976</c:v>
                </c:pt>
                <c:pt idx="22">
                  <c:v>0.0761615540174121</c:v>
                </c:pt>
                <c:pt idx="23">
                  <c:v>0.0941276474225581</c:v>
                </c:pt>
                <c:pt idx="24">
                  <c:v>0.114374667845851</c:v>
                </c:pt>
                <c:pt idx="25">
                  <c:v>0.13684393621194</c:v>
                </c:pt>
                <c:pt idx="26">
                  <c:v>0.161428949748601</c:v>
                </c:pt>
                <c:pt idx="27">
                  <c:v>0.187979753204789</c:v>
                </c:pt>
                <c:pt idx="28">
                  <c:v>0.216308688186952</c:v>
                </c:pt>
                <c:pt idx="29">
                  <c:v>0.246197110644553</c:v>
                </c:pt>
                <c:pt idx="30">
                  <c:v>0.277402672856333</c:v>
                </c:pt>
                <c:pt idx="31">
                  <c:v>0.30966679559067</c:v>
                </c:pt>
                <c:pt idx="32">
                  <c:v>0.342722001799356</c:v>
                </c:pt>
                <c:pt idx="33">
                  <c:v>0.376298838996012</c:v>
                </c:pt>
                <c:pt idx="34">
                  <c:v>0.410132177871042</c:v>
                </c:pt>
                <c:pt idx="35">
                  <c:v>0.443966735178213</c:v>
                </c:pt>
                <c:pt idx="36">
                  <c:v>0.477561726013738</c:v>
                </c:pt>
                <c:pt idx="37">
                  <c:v>0.51069460183611</c:v>
                </c:pt>
                <c:pt idx="38">
                  <c:v>0.543163874408038</c:v>
                </c:pt>
                <c:pt idx="39">
                  <c:v>0.574791061534501</c:v>
                </c:pt>
                <c:pt idx="40">
                  <c:v>0.605421817914</c:v>
                </c:pt>
                <c:pt idx="41">
                  <c:v>0.634926333987373</c:v>
                </c:pt>
                <c:pt idx="42">
                  <c:v>0.663199098072466</c:v>
                </c:pt>
                <c:pt idx="43">
                  <c:v>0.690158123238382</c:v>
                </c:pt>
                <c:pt idx="44">
                  <c:v>0.715743741331046</c:v>
                </c:pt>
                <c:pt idx="45">
                  <c:v>0.739917063366248</c:v>
                </c:pt>
                <c:pt idx="46">
                  <c:v>0.762658199170999</c:v>
                </c:pt>
                <c:pt idx="47">
                  <c:v>0.783964320609208</c:v>
                </c:pt>
                <c:pt idx="48">
                  <c:v>0.803847642792505</c:v>
                </c:pt>
                <c:pt idx="49">
                  <c:v>0.822333387046092</c:v>
                </c:pt>
                <c:pt idx="50">
                  <c:v>0.839457778638932</c:v>
                </c:pt>
                <c:pt idx="51">
                  <c:v>0.855266121839488</c:v>
                </c:pt>
                <c:pt idx="52">
                  <c:v>0.869810985050511</c:v>
                </c:pt>
                <c:pt idx="53">
                  <c:v>0.883150519834905</c:v>
                </c:pt>
                <c:pt idx="54">
                  <c:v>0.895346929709001</c:v>
                </c:pt>
                <c:pt idx="55">
                  <c:v>0.90646509771668</c:v>
                </c:pt>
                <c:pt idx="56">
                  <c:v>0.916571376017835</c:v>
                </c:pt>
                <c:pt idx="57">
                  <c:v>0.925732535993704</c:v>
                </c:pt>
                <c:pt idx="58">
                  <c:v>0.934014873624155</c:v>
                </c:pt>
                <c:pt idx="59">
                  <c:v>0.941483462040962</c:v>
                </c:pt>
                <c:pt idx="60">
                  <c:v>0.948201541106976</c:v>
                </c:pt>
                <c:pt idx="61">
                  <c:v>0.95423003250837</c:v>
                </c:pt>
                <c:pt idx="62">
                  <c:v>0.959627168070416</c:v>
                </c:pt>
                <c:pt idx="63">
                  <c:v>0.96444821871472</c:v>
                </c:pt>
                <c:pt idx="64">
                  <c:v>0.968745311572659</c:v>
                </c:pt>
                <c:pt idx="65">
                  <c:v>0.972567323169609</c:v>
                </c:pt>
                <c:pt idx="66">
                  <c:v>0.975959837220849</c:v>
                </c:pt>
                <c:pt idx="67">
                  <c:v>0.978965156366263</c:v>
                </c:pt>
                <c:pt idx="68">
                  <c:v>0.981622358060736</c:v>
                </c:pt>
                <c:pt idx="69">
                  <c:v>0.983967385783598</c:v>
                </c:pt>
                <c:pt idx="70">
                  <c:v>0.986033167695568</c:v>
                </c:pt>
                <c:pt idx="71">
                  <c:v>0.987849755825551</c:v>
                </c:pt>
                <c:pt idx="72">
                  <c:v>0.989444479789512</c:v>
                </c:pt>
                <c:pt idx="73">
                  <c:v>0.990842109912797</c:v>
                </c:pt>
                <c:pt idx="74">
                  <c:v>0.992065025434403</c:v>
                </c:pt>
                <c:pt idx="75">
                  <c:v>0.99313338420962</c:v>
                </c:pt>
                <c:pt idx="76">
                  <c:v>0.994065290992799</c:v>
                </c:pt>
                <c:pt idx="77">
                  <c:v>0.994876961973899</c:v>
                </c:pt>
                <c:pt idx="78">
                  <c:v>0.995582883762535</c:v>
                </c:pt>
                <c:pt idx="79">
                  <c:v>0.996195965464363</c:v>
                </c:pt>
                <c:pt idx="80">
                  <c:v>0.99672768288122</c:v>
                </c:pt>
                <c:pt idx="81">
                  <c:v>0.997188214193194</c:v>
                </c:pt>
                <c:pt idx="82">
                  <c:v>0.997586566753325</c:v>
                </c:pt>
                <c:pt idx="83">
                  <c:v>0.997930694849304</c:v>
                </c:pt>
                <c:pt idx="84">
                  <c:v>0.99822760846698</c:v>
                </c:pt>
                <c:pt idx="85">
                  <c:v>0.998483473232998</c:v>
                </c:pt>
                <c:pt idx="86">
                  <c:v>0.998703701823601</c:v>
                </c:pt>
                <c:pt idx="87">
                  <c:v>0.998893037208207</c:v>
                </c:pt>
                <c:pt idx="88">
                  <c:v>0.9990556281542</c:v>
                </c:pt>
                <c:pt idx="89">
                  <c:v>0.999195097457381</c:v>
                </c:pt>
                <c:pt idx="90">
                  <c:v>0.999314603384152</c:v>
                </c:pt>
                <c:pt idx="91">
                  <c:v>0.999416894819925</c:v>
                </c:pt>
                <c:pt idx="92">
                  <c:v>0.999504360616077</c:v>
                </c:pt>
                <c:pt idx="93">
                  <c:v>0.999579073617437</c:v>
                </c:pt>
                <c:pt idx="94">
                  <c:v>0.999642829835643</c:v>
                </c:pt>
                <c:pt idx="95">
                  <c:v>0.99969718321258</c:v>
                </c:pt>
                <c:pt idx="96">
                  <c:v>0.999743476393765</c:v>
                </c:pt>
                <c:pt idx="97">
                  <c:v>0.999782867905242</c:v>
                </c:pt>
                <c:pt idx="98">
                  <c:v>0.999816356100138</c:v>
                </c:pt>
                <c:pt idx="99">
                  <c:v>0.999844800213327</c:v>
                </c:pt>
                <c:pt idx="100">
                  <c:v>0.999868938835207</c:v>
                </c:pt>
                <c:pt idx="101">
                  <c:v>0.999889406088833</c:v>
                </c:pt>
                <c:pt idx="102">
                  <c:v>0.999906745769005</c:v>
                </c:pt>
                <c:pt idx="103">
                  <c:v>0.999921423677464</c:v>
                </c:pt>
                <c:pt idx="104">
                  <c:v>0.999933838365406</c:v>
                </c:pt>
                <c:pt idx="105">
                  <c:v>0.999944330473106</c:v>
                </c:pt>
                <c:pt idx="106">
                  <c:v>0.999953190836581</c:v>
                </c:pt>
                <c:pt idx="107">
                  <c:v>0.999960667512949</c:v>
                </c:pt>
                <c:pt idx="108">
                  <c:v>0.999966971859434</c:v>
                </c:pt>
                <c:pt idx="109">
                  <c:v>0.999972283785747</c:v>
                </c:pt>
                <c:pt idx="110">
                  <c:v>0.999976756285747</c:v>
                </c:pt>
                <c:pt idx="111">
                  <c:v>0.999980519341905</c:v>
                </c:pt>
                <c:pt idx="112">
                  <c:v>0.999983683284837</c:v>
                </c:pt>
                <c:pt idx="113">
                  <c:v>0.999986341680232</c:v>
                </c:pt>
                <c:pt idx="114">
                  <c:v>0.999988573806506</c:v>
                </c:pt>
                <c:pt idx="115">
                  <c:v>0.99999044677862</c:v>
                </c:pt>
                <c:pt idx="116">
                  <c:v>0.999992017366409</c:v>
                </c:pt>
                <c:pt idx="117">
                  <c:v>0.999993333549572</c:v>
                </c:pt>
                <c:pt idx="118">
                  <c:v>0.999994435845966</c:v>
                </c:pt>
                <c:pt idx="119">
                  <c:v>0.999995358444999</c:v>
                </c:pt>
                <c:pt idx="120">
                  <c:v>0.999996130173699</c:v>
                </c:pt>
                <c:pt idx="121">
                  <c:v>0.999996775319298</c:v>
                </c:pt>
                <c:pt idx="122">
                  <c:v>0.999997314328935</c:v>
                </c:pt>
                <c:pt idx="123">
                  <c:v>0.999997764404252</c:v>
                </c:pt>
                <c:pt idx="124">
                  <c:v>0.999998140006172</c:v>
                </c:pt>
                <c:pt idx="125">
                  <c:v>0.999998453283034</c:v>
                </c:pt>
                <c:pt idx="126">
                  <c:v>0.999998714433389</c:v>
                </c:pt>
                <c:pt idx="127">
                  <c:v>0.999998932013146</c:v>
                </c:pt>
                <c:pt idx="128">
                  <c:v>0.999999113195379</c:v>
                </c:pt>
                <c:pt idx="129">
                  <c:v>0.999999263989912</c:v>
                </c:pt>
                <c:pt idx="130">
                  <c:v>0.999999389428734</c:v>
                </c:pt>
                <c:pt idx="131">
                  <c:v>0.999999493722455</c:v>
                </c:pt>
                <c:pt idx="132">
                  <c:v>0.999999580392206</c:v>
                </c:pt>
                <c:pt idx="133">
                  <c:v>0.999999652380751</c:v>
                </c:pt>
                <c:pt idx="134">
                  <c:v>0.999999712146029</c:v>
                </c:pt>
                <c:pt idx="135">
                  <c:v>0.999999761739819</c:v>
                </c:pt>
                <c:pt idx="136">
                  <c:v>0.999999802873876</c:v>
                </c:pt>
                <c:pt idx="137">
                  <c:v>0.999999836975472</c:v>
                </c:pt>
                <c:pt idx="138">
                  <c:v>0.999999865234008</c:v>
                </c:pt>
                <c:pt idx="139">
                  <c:v>0.999999888640124</c:v>
                </c:pt>
                <c:pt idx="140">
                  <c:v>0.999999908018463</c:v>
                </c:pt>
                <c:pt idx="141">
                  <c:v>0.999999924055126</c:v>
                </c:pt>
                <c:pt idx="142">
                  <c:v>0.999999937320649</c:v>
                </c:pt>
                <c:pt idx="143">
                  <c:v>0.999999948289229</c:v>
                </c:pt>
                <c:pt idx="144">
                  <c:v>0.999999957354787</c:v>
                </c:pt>
                <c:pt idx="145">
                  <c:v>0.999999964844401</c:v>
                </c:pt>
                <c:pt idx="146">
                  <c:v>0.999999971029511</c:v>
                </c:pt>
                <c:pt idx="147">
                  <c:v>0.999999976135279</c:v>
                </c:pt>
                <c:pt idx="148">
                  <c:v>0.999999980348387</c:v>
                </c:pt>
                <c:pt idx="149">
                  <c:v>0.999999983823544</c:v>
                </c:pt>
                <c:pt idx="150">
                  <c:v>0.999999986688902</c:v>
                </c:pt>
                <c:pt idx="151">
                  <c:v>0.999999989050566</c:v>
                </c:pt>
                <c:pt idx="152">
                  <c:v>0.999999990996349</c:v>
                </c:pt>
                <c:pt idx="153">
                  <c:v>0.999999992598892</c:v>
                </c:pt>
                <c:pt idx="154">
                  <c:v>0.999999993918261</c:v>
                </c:pt>
                <c:pt idx="155">
                  <c:v>0.999999995004102</c:v>
                </c:pt>
                <c:pt idx="156">
                  <c:v>0.999999995897431</c:v>
                </c:pt>
                <c:pt idx="157">
                  <c:v>0.99999999663212</c:v>
                </c:pt>
                <c:pt idx="158">
                  <c:v>0.999999997236132</c:v>
                </c:pt>
                <c:pt idx="159">
                  <c:v>0.99999999773254</c:v>
                </c:pt>
                <c:pt idx="160">
                  <c:v>0.999999998140375</c:v>
                </c:pt>
                <c:pt idx="161">
                  <c:v>0.999999998475328</c:v>
                </c:pt>
                <c:pt idx="162">
                  <c:v>0.999999998750335</c:v>
                </c:pt>
                <c:pt idx="163">
                  <c:v>0.999999998976049</c:v>
                </c:pt>
                <c:pt idx="164">
                  <c:v>0.999999999161246</c:v>
                </c:pt>
                <c:pt idx="165">
                  <c:v>0.999999999313151</c:v>
                </c:pt>
                <c:pt idx="166">
                  <c:v>0.99999999943771</c:v>
                </c:pt>
                <c:pt idx="167">
                  <c:v>0.999999999539813</c:v>
                </c:pt>
                <c:pt idx="168">
                  <c:v>0.999999999623484</c:v>
                </c:pt>
                <c:pt idx="169">
                  <c:v>0.999999999692029</c:v>
                </c:pt>
                <c:pt idx="170">
                  <c:v>0.999999999748166</c:v>
                </c:pt>
                <c:pt idx="171">
                  <c:v>0.999999999794127</c:v>
                </c:pt>
                <c:pt idx="172">
                  <c:v>0.999999999831747</c:v>
                </c:pt>
                <c:pt idx="173">
                  <c:v>0.999999999862528</c:v>
                </c:pt>
                <c:pt idx="174">
                  <c:v>0.999999999887709</c:v>
                </c:pt>
                <c:pt idx="175">
                  <c:v>0.999999999908302</c:v>
                </c:pt>
                <c:pt idx="176">
                  <c:v>0.999999999925137</c:v>
                </c:pt>
                <c:pt idx="177">
                  <c:v>0.999999999938898</c:v>
                </c:pt>
                <c:pt idx="178">
                  <c:v>0.999999999950142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00a933"/>
            </a:solidFill>
            <a:ln w="28800">
              <a:solidFill>
                <a:srgbClr val="00a933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Xsq!$L$6:$L$7</c:f>
              <c:numCache>
                <c:formatCode>General</c:formatCode>
                <c:ptCount val="2"/>
                <c:pt idx="0">
                  <c:v>30.1435272056462</c:v>
                </c:pt>
                <c:pt idx="1">
                  <c:v>30.1435272056462</c:v>
                </c:pt>
              </c:numCache>
            </c:numRef>
          </c:xVal>
          <c:yVal>
            <c:numRef>
              <c:f>Xsq!$M$6:$M$7</c:f>
              <c:numCache>
                <c:formatCode>General</c:formatCode>
                <c:ptCount val="2"/>
                <c:pt idx="0">
                  <c:v>0.95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Xsq!$I$6:$I$7</c:f>
              <c:numCache>
                <c:formatCode>General</c:formatCode>
                <c:ptCount val="2"/>
                <c:pt idx="0">
                  <c:v>30.1435272056462</c:v>
                </c:pt>
                <c:pt idx="1">
                  <c:v>0</c:v>
                </c:pt>
              </c:numCache>
            </c:numRef>
          </c:xVal>
          <c:yVal>
            <c:numRef>
              <c:f>Xsq!$J$6:$J$7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axId val="97459716"/>
        <c:axId val="68213023"/>
      </c:scatterChart>
      <c:valAx>
        <c:axId val="974597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213023"/>
        <c:crosses val="autoZero"/>
        <c:crossBetween val="midCat"/>
      </c:valAx>
      <c:valAx>
        <c:axId val="68213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45971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86362214576165"/>
          <c:y val="0.0440195642507781"/>
          <c:w val="0.907788551767282"/>
          <c:h val="0.864828812805691"/>
        </c:manualLayout>
      </c:layout>
      <c:scatterChart>
        <c:scatterStyle val="line"/>
        <c:varyColors val="0"/>
        <c:ser>
          <c:idx val="0"/>
          <c:order val="0"/>
          <c:tx>
            <c:strRef>
              <c:f>T_vs_norma!$A$1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F_dis!$A$1:$A$179</c:f>
              <c:numCache>
                <c:formatCode>General</c:formatCode>
                <c:ptCount val="17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6.09999999999999</c:v>
                </c:pt>
                <c:pt idx="62">
                  <c:v>6.19999999999999</c:v>
                </c:pt>
                <c:pt idx="63">
                  <c:v>6.29999999999999</c:v>
                </c:pt>
                <c:pt idx="64">
                  <c:v>6.39999999999999</c:v>
                </c:pt>
                <c:pt idx="65">
                  <c:v>6.49999999999999</c:v>
                </c:pt>
                <c:pt idx="66">
                  <c:v>6.59999999999999</c:v>
                </c:pt>
                <c:pt idx="67">
                  <c:v>6.69999999999999</c:v>
                </c:pt>
                <c:pt idx="68">
                  <c:v>6.79999999999999</c:v>
                </c:pt>
                <c:pt idx="69">
                  <c:v>6.89999999999999</c:v>
                </c:pt>
                <c:pt idx="70">
                  <c:v>6.99999999999999</c:v>
                </c:pt>
                <c:pt idx="71">
                  <c:v>7.09999999999999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7.59999999999999</c:v>
                </c:pt>
                <c:pt idx="77">
                  <c:v>7.69999999999999</c:v>
                </c:pt>
                <c:pt idx="78">
                  <c:v>7.79999999999999</c:v>
                </c:pt>
                <c:pt idx="79">
                  <c:v>7.89999999999999</c:v>
                </c:pt>
                <c:pt idx="80">
                  <c:v>7.99999999999999</c:v>
                </c:pt>
                <c:pt idx="81">
                  <c:v>8.09999999999999</c:v>
                </c:pt>
                <c:pt idx="82">
                  <c:v>8.19999999999999</c:v>
                </c:pt>
                <c:pt idx="83">
                  <c:v>8.29999999999999</c:v>
                </c:pt>
                <c:pt idx="84">
                  <c:v>8.39999999999999</c:v>
                </c:pt>
                <c:pt idx="85">
                  <c:v>8.49999999999999</c:v>
                </c:pt>
                <c:pt idx="86">
                  <c:v>8.59999999999999</c:v>
                </c:pt>
                <c:pt idx="87">
                  <c:v>8.69999999999999</c:v>
                </c:pt>
                <c:pt idx="88">
                  <c:v>8.79999999999999</c:v>
                </c:pt>
                <c:pt idx="89">
                  <c:v>8.89999999999998</c:v>
                </c:pt>
                <c:pt idx="90">
                  <c:v>8.99999999999998</c:v>
                </c:pt>
                <c:pt idx="91">
                  <c:v>9.09999999999998</c:v>
                </c:pt>
                <c:pt idx="92">
                  <c:v>9.19999999999998</c:v>
                </c:pt>
                <c:pt idx="93">
                  <c:v>9.29999999999998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10.1</c:v>
                </c:pt>
                <c:pt idx="102">
                  <c:v>10.2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</c:v>
                </c:pt>
                <c:pt idx="162">
                  <c:v>16.2</c:v>
                </c:pt>
                <c:pt idx="163">
                  <c:v>16.3</c:v>
                </c:pt>
                <c:pt idx="164">
                  <c:v>16.4</c:v>
                </c:pt>
                <c:pt idx="165">
                  <c:v>16.5</c:v>
                </c:pt>
                <c:pt idx="166">
                  <c:v>16.6</c:v>
                </c:pt>
                <c:pt idx="167">
                  <c:v>16.7</c:v>
                </c:pt>
                <c:pt idx="168">
                  <c:v>16.8</c:v>
                </c:pt>
                <c:pt idx="169">
                  <c:v>16.9</c:v>
                </c:pt>
                <c:pt idx="170">
                  <c:v>17</c:v>
                </c:pt>
                <c:pt idx="171">
                  <c:v>17.1</c:v>
                </c:pt>
                <c:pt idx="172">
                  <c:v>17.2</c:v>
                </c:pt>
                <c:pt idx="173">
                  <c:v>17.3</c:v>
                </c:pt>
                <c:pt idx="174">
                  <c:v>17.4</c:v>
                </c:pt>
                <c:pt idx="175">
                  <c:v>17.5</c:v>
                </c:pt>
                <c:pt idx="176">
                  <c:v>17.6</c:v>
                </c:pt>
                <c:pt idx="177">
                  <c:v>17.7</c:v>
                </c:pt>
                <c:pt idx="178">
                  <c:v>17.8</c:v>
                </c:pt>
              </c:numCache>
            </c:numRef>
          </c:xVal>
          <c:yVal>
            <c:numRef>
              <c:f>F_dis!$B$1:$B$179</c:f>
              <c:numCache>
                <c:formatCode>General</c:formatCode>
                <c:ptCount val="179"/>
                <c:pt idx="0">
                  <c:v>0</c:v>
                </c:pt>
                <c:pt idx="1">
                  <c:v>0.890737850999049</c:v>
                </c:pt>
                <c:pt idx="2">
                  <c:v>0.794908106941971</c:v>
                </c:pt>
                <c:pt idx="3">
                  <c:v>0.710681330130121</c:v>
                </c:pt>
                <c:pt idx="4">
                  <c:v>0.636500772088766</c:v>
                </c:pt>
                <c:pt idx="5">
                  <c:v>0.571038324300159</c:v>
                </c:pt>
                <c:pt idx="6">
                  <c:v>0.513158118230706</c:v>
                </c:pt>
                <c:pt idx="7">
                  <c:v>0.461886356305319</c:v>
                </c:pt>
                <c:pt idx="8">
                  <c:v>0.416386234694481</c:v>
                </c:pt>
                <c:pt idx="9">
                  <c:v>0.375937039923093</c:v>
                </c:pt>
                <c:pt idx="10">
                  <c:v>0.339916677089114</c:v>
                </c:pt>
                <c:pt idx="11">
                  <c:v>0.307787027686199</c:v>
                </c:pt>
                <c:pt idx="12">
                  <c:v>0.279081647233653</c:v>
                </c:pt>
                <c:pt idx="13">
                  <c:v>0.253395403013742</c:v>
                </c:pt>
                <c:pt idx="14">
                  <c:v>0.230375724787997</c:v>
                </c:pt>
                <c:pt idx="15">
                  <c:v>0.2097152</c:v>
                </c:pt>
                <c:pt idx="16">
                  <c:v>0.191145292490336</c:v>
                </c:pt>
                <c:pt idx="17">
                  <c:v>0.174431002370284</c:v>
                </c:pt>
                <c:pt idx="18">
                  <c:v>0.159366316179233</c:v>
                </c:pt>
                <c:pt idx="19">
                  <c:v>0.145770322178552</c:v>
                </c:pt>
                <c:pt idx="20">
                  <c:v>0.13348388671875</c:v>
                </c:pt>
                <c:pt idx="21">
                  <c:v>0.122366804940477</c:v>
                </c:pt>
                <c:pt idx="22">
                  <c:v>0.112295353340298</c:v>
                </c:pt>
                <c:pt idx="23">
                  <c:v>0.103160183516389</c:v>
                </c:pt>
                <c:pt idx="24">
                  <c:v>0.0948645061642197</c:v>
                </c:pt>
                <c:pt idx="25">
                  <c:v>0.0873225224862001</c:v>
                </c:pt>
                <c:pt idx="26">
                  <c:v>0.0804580669106243</c:v>
                </c:pt>
                <c:pt idx="27">
                  <c:v>0.0742034306258862</c:v>
                </c:pt>
                <c:pt idx="28">
                  <c:v>0.0684983401227146</c:v>
                </c:pt>
                <c:pt idx="29">
                  <c:v>0.0632890688606136</c:v>
                </c:pt>
                <c:pt idx="30">
                  <c:v>0.058527663465935</c:v>
                </c:pt>
                <c:pt idx="31">
                  <c:v>0.054171268635578</c:v>
                </c:pt>
                <c:pt idx="32">
                  <c:v>0.0501815372504762</c:v>
                </c:pt>
                <c:pt idx="33">
                  <c:v>0.0465241141694432</c:v>
                </c:pt>
                <c:pt idx="34">
                  <c:v>0.043168183836563</c:v>
                </c:pt>
                <c:pt idx="35">
                  <c:v>0.0400860732436692</c:v>
                </c:pt>
                <c:pt idx="36">
                  <c:v>0.0372529029846191</c:v>
                </c:pt>
                <c:pt idx="37">
                  <c:v>0.0346462801541077</c:v>
                </c:pt>
                <c:pt idx="38">
                  <c:v>0.0322460277090413</c:v>
                </c:pt>
                <c:pt idx="39">
                  <c:v>0.0300339456486193</c:v>
                </c:pt>
                <c:pt idx="40">
                  <c:v>0.0279936</c:v>
                </c:pt>
                <c:pt idx="41">
                  <c:v>0.0261101361362496</c:v>
                </c:pt>
                <c:pt idx="42">
                  <c:v>0.0243701134160464</c:v>
                </c:pt>
                <c:pt idx="43">
                  <c:v>0.0227613585319413</c:v>
                </c:pt>
                <c:pt idx="44">
                  <c:v>0.0212728352956533</c:v>
                </c:pt>
                <c:pt idx="45">
                  <c:v>0.0198945288831306</c:v>
                </c:pt>
                <c:pt idx="46">
                  <c:v>0.0186173428158982</c:v>
                </c:pt>
                <c:pt idx="47">
                  <c:v>0.0174330071744205</c:v>
                </c:pt>
                <c:pt idx="48">
                  <c:v>0.0163339967288101</c:v>
                </c:pt>
                <c:pt idx="49">
                  <c:v>0.0153134578364459</c:v>
                </c:pt>
                <c:pt idx="50">
                  <c:v>0.0143651430985031</c:v>
                </c:pt>
                <c:pt idx="51">
                  <c:v>0.0134833528911128</c:v>
                </c:pt>
                <c:pt idx="52">
                  <c:v>0.0126628829944549</c:v>
                </c:pt>
                <c:pt idx="53">
                  <c:v>0.011898977636772</c:v>
                </c:pt>
                <c:pt idx="54">
                  <c:v>0.0111872873519721</c:v>
                </c:pt>
                <c:pt idx="55">
                  <c:v>0.0105238311207911</c:v>
                </c:pt>
                <c:pt idx="56">
                  <c:v>0.00990496232780844</c:v>
                </c:pt>
                <c:pt idx="57">
                  <c:v>0.009327338121144</c:v>
                </c:pt>
                <c:pt idx="58">
                  <c:v>0.00878789180944341</c:v>
                </c:pt>
                <c:pt idx="59">
                  <c:v>0.00828380797266737</c:v>
                </c:pt>
                <c:pt idx="60">
                  <c:v>0.00781250000000002</c:v>
                </c:pt>
                <c:pt idx="61">
                  <c:v>0.00737158980054271</c:v>
                </c:pt>
                <c:pt idx="62">
                  <c:v>0.00695888946093009</c:v>
                </c:pt>
                <c:pt idx="63">
                  <c:v>0.00657238464908923</c:v>
                </c:pt>
                <c:pt idx="64">
                  <c:v>0.00621021958548418</c:v>
                </c:pt>
                <c:pt idx="65">
                  <c:v>0.00587068342272002</c:v>
                </c:pt>
                <c:pt idx="66">
                  <c:v>0.0055521978916416</c:v>
                </c:pt>
                <c:pt idx="67">
                  <c:v>0.00525330608733256</c:v>
                </c:pt>
                <c:pt idx="68">
                  <c:v>0.00497266228194351</c:v>
                </c:pt>
                <c:pt idx="69">
                  <c:v>0.00470902266326473</c:v>
                </c:pt>
                <c:pt idx="70">
                  <c:v>0.00446123690859501</c:v>
                </c:pt>
                <c:pt idx="71">
                  <c:v>0.00422824051290334</c:v>
                </c:pt>
                <c:pt idx="72">
                  <c:v>0.00400904779867742</c:v>
                </c:pt>
                <c:pt idx="73">
                  <c:v>0.00380274554232344</c:v>
                </c:pt>
                <c:pt idx="74">
                  <c:v>0.00360848715863532</c:v>
                </c:pt>
                <c:pt idx="75">
                  <c:v>0.00342548739078177</c:v>
                </c:pt>
                <c:pt idx="76">
                  <c:v>0.00325301745855065</c:v>
                </c:pt>
                <c:pt idx="77">
                  <c:v>0.00309040062231403</c:v>
                </c:pt>
                <c:pt idx="78">
                  <c:v>0.00293700812439918</c:v>
                </c:pt>
                <c:pt idx="79">
                  <c:v>0.00279225547332692</c:v>
                </c:pt>
                <c:pt idx="80">
                  <c:v>0.00265559903975872</c:v>
                </c:pt>
                <c:pt idx="81">
                  <c:v>0.00252653293602199</c:v>
                </c:pt>
                <c:pt idx="82">
                  <c:v>0.00240458615379845</c:v>
                </c:pt>
                <c:pt idx="83">
                  <c:v>0.00228931993699599</c:v>
                </c:pt>
                <c:pt idx="84">
                  <c:v>0.00218032536901293</c:v>
                </c:pt>
                <c:pt idx="85">
                  <c:v>0.00207722115556882</c:v>
                </c:pt>
                <c:pt idx="86">
                  <c:v>0.00197965158604487</c:v>
                </c:pt>
                <c:pt idx="87">
                  <c:v>0.001887284657868</c:v>
                </c:pt>
                <c:pt idx="88">
                  <c:v>0.00179981034990624</c:v>
                </c:pt>
                <c:pt idx="89">
                  <c:v>0.00171693903213512</c:v>
                </c:pt>
                <c:pt idx="90">
                  <c:v>0.00163840000000001</c:v>
                </c:pt>
                <c:pt idx="91">
                  <c:v>0.00156394012295149</c:v>
                </c:pt>
                <c:pt idx="92">
                  <c:v>0.00149332259758076</c:v>
                </c:pt>
                <c:pt idx="93">
                  <c:v>0.00142632579664105</c:v>
                </c:pt>
                <c:pt idx="94">
                  <c:v>0.00136274220601786</c:v>
                </c:pt>
                <c:pt idx="95">
                  <c:v>0.00130237744241374</c:v>
                </c:pt>
                <c:pt idx="96">
                  <c:v>0.00124504934515027</c:v>
                </c:pt>
                <c:pt idx="97">
                  <c:v>0.00119058713606695</c:v>
                </c:pt>
                <c:pt idx="98">
                  <c:v>0.00113883064201995</c:v>
                </c:pt>
                <c:pt idx="99">
                  <c:v>0.00108962957495885</c:v>
                </c:pt>
                <c:pt idx="100">
                  <c:v>0.00104284286499024</c:v>
                </c:pt>
                <c:pt idx="101">
                  <c:v>0.000998338042229501</c:v>
                </c:pt>
                <c:pt idx="102">
                  <c:v>0.000955990663597489</c:v>
                </c:pt>
                <c:pt idx="103">
                  <c:v>0.000915683781043606</c:v>
                </c:pt>
                <c:pt idx="104">
                  <c:v>0.000877307447971083</c:v>
                </c:pt>
                <c:pt idx="105">
                  <c:v>0.000840758260909198</c:v>
                </c:pt>
                <c:pt idx="106">
                  <c:v>0.000805938933721793</c:v>
                </c:pt>
                <c:pt idx="107">
                  <c:v>0.000772757901864669</c:v>
                </c:pt>
                <c:pt idx="108">
                  <c:v>0.000741128954407974</c:v>
                </c:pt>
                <c:pt idx="109">
                  <c:v>0.000710970891725621</c:v>
                </c:pt>
                <c:pt idx="110">
                  <c:v>0.000682207206923445</c:v>
                </c:pt>
                <c:pt idx="111">
                  <c:v>0.000654765789232941</c:v>
                </c:pt>
                <c:pt idx="112">
                  <c:v>0.000628578647739259</c:v>
                </c:pt>
                <c:pt idx="113">
                  <c:v>0.000603581653941827</c:v>
                </c:pt>
                <c:pt idx="114">
                  <c:v>0.000579714301764742</c:v>
                </c:pt>
                <c:pt idx="115">
                  <c:v>0.000556919483742809</c:v>
                </c:pt>
                <c:pt idx="116">
                  <c:v>0.000535143282208713</c:v>
                </c:pt>
                <c:pt idx="117">
                  <c:v>0.000514334774398155</c:v>
                </c:pt>
                <c:pt idx="118">
                  <c:v>0.000494445850473549</c:v>
                </c:pt>
                <c:pt idx="119">
                  <c:v>0.000475431043543723</c:v>
                </c:pt>
                <c:pt idx="120">
                  <c:v>0.000457247370827623</c:v>
                </c:pt>
                <c:pt idx="121">
                  <c:v>0.000439854185174858</c:v>
                </c:pt>
                <c:pt idx="122">
                  <c:v>0.000423213036215458</c:v>
                </c:pt>
                <c:pt idx="123">
                  <c:v>0.000407287540465962</c:v>
                </c:pt>
                <c:pt idx="124">
                  <c:v>0.00039204325976935</c:v>
                </c:pt>
                <c:pt idx="125">
                  <c:v>0.000377447587492659</c:v>
                </c:pt>
                <c:pt idx="126">
                  <c:v>0.000363469641948779</c:v>
                </c:pt>
                <c:pt idx="127">
                  <c:v>0.000350080166548262</c:v>
                </c:pt>
                <c:pt idx="128">
                  <c:v>0.000337251436223152</c:v>
                </c:pt>
                <c:pt idx="129">
                  <c:v>0.000324957169698276</c:v>
                </c:pt>
                <c:pt idx="130">
                  <c:v>0.000313172447216169</c:v>
                </c:pt>
                <c:pt idx="131">
                  <c:v>0.00030187363335029</c:v>
                </c:pt>
                <c:pt idx="132">
                  <c:v>0.00029103830456734</c:v>
                </c:pt>
                <c:pt idx="133">
                  <c:v>0.000280645181223781</c:v>
                </c:pt>
                <c:pt idx="134">
                  <c:v>0.00027067406370397</c:v>
                </c:pt>
                <c:pt idx="135">
                  <c:v>0.000261105772428059</c:v>
                </c:pt>
                <c:pt idx="136">
                  <c:v>0.000251922091476888</c:v>
                </c:pt>
                <c:pt idx="137">
                  <c:v>0.000243105715598824</c:v>
                </c:pt>
                <c:pt idx="138">
                  <c:v>0.000234640200379841</c:v>
                </c:pt>
                <c:pt idx="139">
                  <c:v>0.000226509915373313</c:v>
                </c:pt>
                <c:pt idx="140">
                  <c:v>0.000218700000000003</c:v>
                </c:pt>
                <c:pt idx="141">
                  <c:v>0.000211196322041758</c:v>
                </c:pt>
                <c:pt idx="142">
                  <c:v>0.000203985438564453</c:v>
                </c:pt>
                <c:pt idx="143">
                  <c:v>0.000197054559116907</c:v>
                </c:pt>
                <c:pt idx="144">
                  <c:v>0.000190391511062865</c:v>
                </c:pt>
                <c:pt idx="145">
                  <c:v>0.000183984706912746</c:v>
                </c:pt>
                <c:pt idx="146">
                  <c:v>0.000177823113530794</c:v>
                </c:pt>
                <c:pt idx="147">
                  <c:v>0.000171896223101553</c:v>
                </c:pt>
                <c:pt idx="148">
                  <c:v>0.000166194025747293</c:v>
                </c:pt>
                <c:pt idx="149">
                  <c:v>0.000160706983695155</c:v>
                </c:pt>
                <c:pt idx="150">
                  <c:v>0.00015542600689946</c:v>
                </c:pt>
                <c:pt idx="151">
                  <c:v>0.000150342430030788</c:v>
                </c:pt>
                <c:pt idx="152">
                  <c:v>0.000145447990749207</c:v>
                </c:pt>
                <c:pt idx="153">
                  <c:v>0.000140734809184364</c:v>
                </c:pt>
                <c:pt idx="154">
                  <c:v>0.000136195368550162</c:v>
                </c:pt>
                <c:pt idx="155">
                  <c:v>0.000131822496826369</c:v>
                </c:pt>
                <c:pt idx="156">
                  <c:v>0.00012760934944383</c:v>
                </c:pt>
                <c:pt idx="157">
                  <c:v>0.000123549392913999</c:v>
                </c:pt>
                <c:pt idx="158">
                  <c:v>0.000119636389347235</c:v>
                </c:pt>
                <c:pt idx="159">
                  <c:v>0.00011586438180784</c:v>
                </c:pt>
                <c:pt idx="160">
                  <c:v>0.000112227680457057</c:v>
                </c:pt>
                <c:pt idx="161">
                  <c:v>0.000108720849438314</c:v>
                </c:pt>
                <c:pt idx="162">
                  <c:v>0.00010533869446182</c:v>
                </c:pt>
                <c:pt idx="163">
                  <c:v>0.00010207625104831</c:v>
                </c:pt>
                <c:pt idx="164">
                  <c:v>9.89287733941798E-005</c:v>
                </c:pt>
                <c:pt idx="165">
                  <c:v>9.58917238225891E-005</c:v>
                </c:pt>
                <c:pt idx="166">
                  <c:v>9.29607627872822E-005</c:v>
                </c:pt>
                <c:pt idx="167">
                  <c:v>9.01317393978761E-005</c:v>
                </c:pt>
                <c:pt idx="168">
                  <c:v>8.74006824372828E-005</c:v>
                </c:pt>
                <c:pt idx="169">
                  <c:v>8.47637918436895E-005</c:v>
                </c:pt>
                <c:pt idx="170">
                  <c:v>8.2217430631181E-005</c:v>
                </c:pt>
                <c:pt idx="171">
                  <c:v>7.97581172246391E-005</c:v>
                </c:pt>
                <c:pt idx="172">
                  <c:v>7.73825181860039E-005</c:v>
                </c:pt>
                <c:pt idx="173">
                  <c:v>7.50874413103416E-005</c:v>
                </c:pt>
                <c:pt idx="174">
                  <c:v>7.28698290714378E-005</c:v>
                </c:pt>
                <c:pt idx="175">
                  <c:v>7.07267523978253E-005</c:v>
                </c:pt>
                <c:pt idx="176">
                  <c:v>6.86554047612768E-005</c:v>
                </c:pt>
                <c:pt idx="177">
                  <c:v>6.66530965608383E-005</c:v>
                </c:pt>
                <c:pt idx="178">
                  <c:v>6.4717249786464E-005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T_vs_norma!$A$1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F_dis!$I$2:$I$3</c:f>
              <c:numCache>
                <c:formatCode>General</c:formatCode>
                <c:ptCount val="2"/>
                <c:pt idx="0">
                  <c:v>3.88529383465239</c:v>
                </c:pt>
                <c:pt idx="1">
                  <c:v>3.88529383465239</c:v>
                </c:pt>
              </c:numCache>
            </c:numRef>
          </c:xVal>
          <c:yVal>
            <c:numRef>
              <c:f>F_dis!$J$2:$J$3</c:f>
              <c:numCache>
                <c:formatCode>General</c:formatCode>
                <c:ptCount val="2"/>
                <c:pt idx="0">
                  <c:v>0.0303481115501459</c:v>
                </c:pt>
                <c:pt idx="1">
                  <c:v>0</c:v>
                </c:pt>
              </c:numCache>
            </c:numRef>
          </c:yVal>
          <c:smooth val="0"/>
        </c:ser>
        <c:axId val="71755415"/>
        <c:axId val="98920124"/>
      </c:scatterChart>
      <c:valAx>
        <c:axId val="71755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920124"/>
        <c:crosses val="autoZero"/>
        <c:crossBetween val="midCat"/>
      </c:valAx>
      <c:valAx>
        <c:axId val="989201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175541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T_vs_norma!$A$1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Pt>
            <c:idx val="55"/>
            <c:marker>
              <c:symbol val="none"/>
            </c:marker>
          </c:dPt>
          <c:dLbls>
            <c:dLbl>
              <c:idx val="5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F_dis!$A$1:$A$179</c:f>
              <c:numCache>
                <c:formatCode>General</c:formatCode>
                <c:ptCount val="17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6.09999999999999</c:v>
                </c:pt>
                <c:pt idx="62">
                  <c:v>6.19999999999999</c:v>
                </c:pt>
                <c:pt idx="63">
                  <c:v>6.29999999999999</c:v>
                </c:pt>
                <c:pt idx="64">
                  <c:v>6.39999999999999</c:v>
                </c:pt>
                <c:pt idx="65">
                  <c:v>6.49999999999999</c:v>
                </c:pt>
                <c:pt idx="66">
                  <c:v>6.59999999999999</c:v>
                </c:pt>
                <c:pt idx="67">
                  <c:v>6.69999999999999</c:v>
                </c:pt>
                <c:pt idx="68">
                  <c:v>6.79999999999999</c:v>
                </c:pt>
                <c:pt idx="69">
                  <c:v>6.89999999999999</c:v>
                </c:pt>
                <c:pt idx="70">
                  <c:v>6.99999999999999</c:v>
                </c:pt>
                <c:pt idx="71">
                  <c:v>7.09999999999999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7.59999999999999</c:v>
                </c:pt>
                <c:pt idx="77">
                  <c:v>7.69999999999999</c:v>
                </c:pt>
                <c:pt idx="78">
                  <c:v>7.79999999999999</c:v>
                </c:pt>
                <c:pt idx="79">
                  <c:v>7.89999999999999</c:v>
                </c:pt>
                <c:pt idx="80">
                  <c:v>7.99999999999999</c:v>
                </c:pt>
                <c:pt idx="81">
                  <c:v>8.09999999999999</c:v>
                </c:pt>
                <c:pt idx="82">
                  <c:v>8.19999999999999</c:v>
                </c:pt>
                <c:pt idx="83">
                  <c:v>8.29999999999999</c:v>
                </c:pt>
                <c:pt idx="84">
                  <c:v>8.39999999999999</c:v>
                </c:pt>
                <c:pt idx="85">
                  <c:v>8.49999999999999</c:v>
                </c:pt>
                <c:pt idx="86">
                  <c:v>8.59999999999999</c:v>
                </c:pt>
                <c:pt idx="87">
                  <c:v>8.69999999999999</c:v>
                </c:pt>
                <c:pt idx="88">
                  <c:v>8.79999999999999</c:v>
                </c:pt>
                <c:pt idx="89">
                  <c:v>8.89999999999998</c:v>
                </c:pt>
                <c:pt idx="90">
                  <c:v>8.99999999999998</c:v>
                </c:pt>
                <c:pt idx="91">
                  <c:v>9.09999999999998</c:v>
                </c:pt>
                <c:pt idx="92">
                  <c:v>9.19999999999998</c:v>
                </c:pt>
                <c:pt idx="93">
                  <c:v>9.29999999999998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10.1</c:v>
                </c:pt>
                <c:pt idx="102">
                  <c:v>10.2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</c:v>
                </c:pt>
                <c:pt idx="162">
                  <c:v>16.2</c:v>
                </c:pt>
                <c:pt idx="163">
                  <c:v>16.3</c:v>
                </c:pt>
                <c:pt idx="164">
                  <c:v>16.4</c:v>
                </c:pt>
                <c:pt idx="165">
                  <c:v>16.5</c:v>
                </c:pt>
                <c:pt idx="166">
                  <c:v>16.6</c:v>
                </c:pt>
                <c:pt idx="167">
                  <c:v>16.7</c:v>
                </c:pt>
                <c:pt idx="168">
                  <c:v>16.8</c:v>
                </c:pt>
                <c:pt idx="169">
                  <c:v>16.9</c:v>
                </c:pt>
                <c:pt idx="170">
                  <c:v>17</c:v>
                </c:pt>
                <c:pt idx="171">
                  <c:v>17.1</c:v>
                </c:pt>
                <c:pt idx="172">
                  <c:v>17.2</c:v>
                </c:pt>
                <c:pt idx="173">
                  <c:v>17.3</c:v>
                </c:pt>
                <c:pt idx="174">
                  <c:v>17.4</c:v>
                </c:pt>
                <c:pt idx="175">
                  <c:v>17.5</c:v>
                </c:pt>
                <c:pt idx="176">
                  <c:v>17.6</c:v>
                </c:pt>
                <c:pt idx="177">
                  <c:v>17.7</c:v>
                </c:pt>
                <c:pt idx="178">
                  <c:v>17.8</c:v>
                </c:pt>
              </c:numCache>
            </c:numRef>
          </c:xVal>
          <c:yVal>
            <c:numRef>
              <c:f>F_dis!$C$1:$C$179</c:f>
              <c:numCache>
                <c:formatCode>General</c:formatCode>
                <c:ptCount val="179"/>
                <c:pt idx="0">
                  <c:v>0</c:v>
                </c:pt>
                <c:pt idx="1">
                  <c:v>0.0944165181509671</c:v>
                </c:pt>
                <c:pt idx="2">
                  <c:v>0.178594956159963</c:v>
                </c:pt>
                <c:pt idx="3">
                  <c:v>0.253784603363372</c:v>
                </c:pt>
                <c:pt idx="4">
                  <c:v>0.321065843105316</c:v>
                </c:pt>
                <c:pt idx="5">
                  <c:v>0.381375148674828</c:v>
                </c:pt>
                <c:pt idx="6">
                  <c:v>0.435526069946222</c:v>
                </c:pt>
                <c:pt idx="7">
                  <c:v>0.484226902125727</c:v>
                </c:pt>
                <c:pt idx="8">
                  <c:v>0.528095600679588</c:v>
                </c:pt>
                <c:pt idx="9">
                  <c:v>0.567672404088444</c:v>
                </c:pt>
                <c:pt idx="10">
                  <c:v>0.603430543396034</c:v>
                </c:pt>
                <c:pt idx="11">
                  <c:v>0.635785350571331</c:v>
                </c:pt>
                <c:pt idx="12">
                  <c:v>0.665102023319616</c:v>
                </c:pt>
                <c:pt idx="13">
                  <c:v>0.691702259666614</c:v>
                </c:pt>
                <c:pt idx="14">
                  <c:v>0.715869939428137</c:v>
                </c:pt>
                <c:pt idx="15">
                  <c:v>0.737856</c:v>
                </c:pt>
                <c:pt idx="16">
                  <c:v>0.757882629512242</c:v>
                </c:pt>
                <c:pt idx="17">
                  <c:v>0.776146880291468</c:v>
                </c:pt>
                <c:pt idx="18">
                  <c:v>0.792823788966997</c:v>
                </c:pt>
                <c:pt idx="19">
                  <c:v>0.808069075798239</c:v>
                </c:pt>
                <c:pt idx="20">
                  <c:v>0.822021484375</c:v>
                </c:pt>
                <c:pt idx="21">
                  <c:v>0.834804813330356</c:v>
                </c:pt>
                <c:pt idx="22">
                  <c:v>0.84652968376826</c:v>
                </c:pt>
                <c:pt idx="23">
                  <c:v>0.857295079468996</c:v>
                </c:pt>
                <c:pt idx="24">
                  <c:v>0.867189691370092</c:v>
                </c:pt>
                <c:pt idx="25">
                  <c:v>0.87629309314455</c:v>
                </c:pt>
                <c:pt idx="26">
                  <c:v>0.884676770761439</c:v>
                </c:pt>
                <c:pt idx="27">
                  <c:v>0.892405025592465</c:v>
                </c:pt>
                <c:pt idx="28">
                  <c:v>0.899535767820019</c:v>
                </c:pt>
                <c:pt idx="29">
                  <c:v>0.906121214523423</c:v>
                </c:pt>
                <c:pt idx="30">
                  <c:v>0.912208504801098</c:v>
                </c:pt>
                <c:pt idx="31">
                  <c:v>0.917840242569373</c:v>
                </c:pt>
                <c:pt idx="32">
                  <c:v>0.923054976215937</c:v>
                </c:pt>
                <c:pt idx="33">
                  <c:v>0.927887623037363</c:v>
                </c:pt>
                <c:pt idx="34">
                  <c:v>0.932369845322718</c:v>
                </c:pt>
                <c:pt idx="35">
                  <c:v>0.936530384030857</c:v>
                </c:pt>
                <c:pt idx="36">
                  <c:v>0.940395355224609</c:v>
                </c:pt>
                <c:pt idx="37">
                  <c:v>0.943988513750859</c:v>
                </c:pt>
                <c:pt idx="38">
                  <c:v>0.947331488075232</c:v>
                </c:pt>
                <c:pt idx="39">
                  <c:v>0.950443989679778</c:v>
                </c:pt>
                <c:pt idx="40">
                  <c:v>0.953344</c:v>
                </c:pt>
                <c:pt idx="41">
                  <c:v>0.95604793750398</c:v>
                </c:pt>
                <c:pt idx="42">
                  <c:v>0.958570807192721</c:v>
                </c:pt>
                <c:pt idx="43">
                  <c:v>0.960926334520167</c:v>
                </c:pt>
                <c:pt idx="44">
                  <c:v>0.963127085487534</c:v>
                </c:pt>
                <c:pt idx="45">
                  <c:v>0.965184574454521</c:v>
                </c:pt>
                <c:pt idx="46">
                  <c:v>0.967109361025246</c:v>
                </c:pt>
                <c:pt idx="47">
                  <c:v>0.968911137205617</c:v>
                </c:pt>
                <c:pt idx="48">
                  <c:v>0.970598805888142</c:v>
                </c:pt>
                <c:pt idx="49">
                  <c:v>0.972180551597123</c:v>
                </c:pt>
                <c:pt idx="50">
                  <c:v>0.973663904319411</c:v>
                </c:pt>
                <c:pt idx="51">
                  <c:v>0.975055797151441</c:v>
                </c:pt>
                <c:pt idx="52">
                  <c:v>0.976362618410351</c:v>
                </c:pt>
                <c:pt idx="53">
                  <c:v>0.977590258784079</c:v>
                </c:pt>
                <c:pt idx="54">
                  <c:v>0.978744154031253</c:v>
                </c:pt>
                <c:pt idx="55">
                  <c:v>0.97982932368515</c:v>
                </c:pt>
                <c:pt idx="56">
                  <c:v>0.980850406166237</c:v>
                </c:pt>
                <c:pt idx="57">
                  <c:v>0.981811690663769</c:v>
                </c:pt>
                <c:pt idx="58">
                  <c:v>0.982717146108095</c:v>
                </c:pt>
                <c:pt idx="59">
                  <c:v>0.983570447520876</c:v>
                </c:pt>
                <c:pt idx="60">
                  <c:v>0.984375</c:v>
                </c:pt>
                <c:pt idx="61">
                  <c:v>0.985133960568906</c:v>
                </c:pt>
                <c:pt idx="62">
                  <c:v>0.985850258096109</c:v>
                </c:pt>
                <c:pt idx="63">
                  <c:v>0.986526611469367</c:v>
                </c:pt>
                <c:pt idx="64">
                  <c:v>0.987165546189999</c:v>
                </c:pt>
                <c:pt idx="65">
                  <c:v>0.987769409536</c:v>
                </c:pt>
                <c:pt idx="66">
                  <c:v>0.988340384427553</c:v>
                </c:pt>
                <c:pt idx="67">
                  <c:v>0.988880502115146</c:v>
                </c:pt>
                <c:pt idx="68">
                  <c:v>0.989391653798521</c:v>
                </c:pt>
                <c:pt idx="69">
                  <c:v>0.989875601273981</c:v>
                </c:pt>
                <c:pt idx="70">
                  <c:v>0.990333986698044</c:v>
                </c:pt>
                <c:pt idx="71">
                  <c:v>0.990768341546828</c:v>
                </c:pt>
                <c:pt idx="72">
                  <c:v>0.99118009484291</c:v>
                </c:pt>
                <c:pt idx="73">
                  <c:v>0.991570580714516</c:v>
                </c:pt>
                <c:pt idx="74">
                  <c:v>0.991941045345715</c:v>
                </c:pt>
                <c:pt idx="75">
                  <c:v>0.992292653370741</c:v>
                </c:pt>
                <c:pt idx="76">
                  <c:v>0.992626493760618</c:v>
                </c:pt>
                <c:pt idx="77">
                  <c:v>0.992943585245716</c:v>
                </c:pt>
                <c:pt idx="78">
                  <c:v>0.993244881313882</c:v>
                </c:pt>
                <c:pt idx="79">
                  <c:v>0.993531274820126</c:v>
                </c:pt>
                <c:pt idx="80">
                  <c:v>0.993803602240563</c:v>
                </c:pt>
                <c:pt idx="81">
                  <c:v>0.994062647600348</c:v>
                </c:pt>
                <c:pt idx="82">
                  <c:v>0.994309146102677</c:v>
                </c:pt>
                <c:pt idx="83">
                  <c:v>0.994543787483493</c:v>
                </c:pt>
                <c:pt idx="84">
                  <c:v>0.994767219114369</c:v>
                </c:pt>
                <c:pt idx="85">
                  <c:v>0.994980048874042</c:v>
                </c:pt>
                <c:pt idx="86">
                  <c:v>0.995182847807291</c:v>
                </c:pt>
                <c:pt idx="87">
                  <c:v>0.995376152588223</c:v>
                </c:pt>
                <c:pt idx="88">
                  <c:v>0.995560467803564</c:v>
                </c:pt>
                <c:pt idx="89">
                  <c:v>0.995736268070198</c:v>
                </c:pt>
                <c:pt idx="90">
                  <c:v>0.995904</c:v>
                </c:pt>
                <c:pt idx="91">
                  <c:v>0.996064084023905</c:v>
                </c:pt>
                <c:pt idx="92">
                  <c:v>0.996216916086129</c:v>
                </c:pt>
                <c:pt idx="93">
                  <c:v>0.996362869218565</c:v>
                </c:pt>
                <c:pt idx="94">
                  <c:v>0.996502295004554</c:v>
                </c:pt>
                <c:pt idx="95">
                  <c:v>0.996635524940431</c:v>
                </c:pt>
                <c:pt idx="96">
                  <c:v>0.996762871702609</c:v>
                </c:pt>
                <c:pt idx="97">
                  <c:v>0.996884630327291</c:v>
                </c:pt>
                <c:pt idx="98">
                  <c:v>0.997001079309347</c:v>
                </c:pt>
                <c:pt idx="99">
                  <c:v>0.997112481626359</c:v>
                </c:pt>
                <c:pt idx="100">
                  <c:v>0.997219085693359</c:v>
                </c:pt>
                <c:pt idx="101">
                  <c:v>0.997321126253351</c:v>
                </c:pt>
                <c:pt idx="102">
                  <c:v>0.997418825208287</c:v>
                </c:pt>
                <c:pt idx="103">
                  <c:v>0.997512392394832</c:v>
                </c:pt>
                <c:pt idx="104">
                  <c:v>0.997602026308879</c:v>
                </c:pt>
                <c:pt idx="105">
                  <c:v>0.9976879147825</c:v>
                </c:pt>
                <c:pt idx="106">
                  <c:v>0.997770235616703</c:v>
                </c:pt>
                <c:pt idx="107">
                  <c:v>0.997849157173143</c:v>
                </c:pt>
                <c:pt idx="108">
                  <c:v>0.997924838927658</c:v>
                </c:pt>
                <c:pt idx="109">
                  <c:v>0.997997431988306</c:v>
                </c:pt>
                <c:pt idx="110">
                  <c:v>0.998067079580384</c:v>
                </c:pt>
                <c:pt idx="111">
                  <c:v>0.998133917500686</c:v>
                </c:pt>
                <c:pt idx="112">
                  <c:v>0.998198074543148</c:v>
                </c:pt>
                <c:pt idx="113">
                  <c:v>0.998259672897801</c:v>
                </c:pt>
                <c:pt idx="114">
                  <c:v>0.998318828524882</c:v>
                </c:pt>
                <c:pt idx="115">
                  <c:v>0.99837565150575</c:v>
                </c:pt>
                <c:pt idx="116">
                  <c:v>0.998430246372188</c:v>
                </c:pt>
                <c:pt idx="117">
                  <c:v>0.998482712415525</c:v>
                </c:pt>
                <c:pt idx="118">
                  <c:v>0.998533143976928</c:v>
                </c:pt>
                <c:pt idx="119">
                  <c:v>0.998581630720095</c:v>
                </c:pt>
                <c:pt idx="120">
                  <c:v>0.998628257887517</c:v>
                </c:pt>
                <c:pt idx="121">
                  <c:v>0.998673106541389</c:v>
                </c:pt>
                <c:pt idx="122">
                  <c:v>0.998716253790147</c:v>
                </c:pt>
                <c:pt idx="123">
                  <c:v>0.998757773001579</c:v>
                </c:pt>
                <c:pt idx="124">
                  <c:v>0.998797734003374</c:v>
                </c:pt>
                <c:pt idx="125">
                  <c:v>0.998836203271897</c:v>
                </c:pt>
                <c:pt idx="126">
                  <c:v>0.998873244109959</c:v>
                </c:pt>
                <c:pt idx="127">
                  <c:v>0.998908916814258</c:v>
                </c:pt>
                <c:pt idx="128">
                  <c:v>0.998943278833167</c:v>
                </c:pt>
                <c:pt idx="129">
                  <c:v>0.998976384915451</c:v>
                </c:pt>
                <c:pt idx="130">
                  <c:v>0.999008287250482</c:v>
                </c:pt>
                <c:pt idx="131">
                  <c:v>0.999039035600502</c:v>
                </c:pt>
                <c:pt idx="132">
                  <c:v>0.999068677425385</c:v>
                </c:pt>
                <c:pt idx="133">
                  <c:v>0.999097258000397</c:v>
                </c:pt>
                <c:pt idx="134">
                  <c:v>0.999124820527357</c:v>
                </c:pt>
                <c:pt idx="135">
                  <c:v>0.999151406239609</c:v>
                </c:pt>
                <c:pt idx="136">
                  <c:v>0.999177054501176</c:v>
                </c:pt>
                <c:pt idx="137">
                  <c:v>0.999201802900451</c:v>
                </c:pt>
                <c:pt idx="138">
                  <c:v>0.999225687338747</c:v>
                </c:pt>
                <c:pt idx="139">
                  <c:v>0.999248742114012</c:v>
                </c:pt>
                <c:pt idx="140">
                  <c:v>0.999271</c:v>
                </c:pt>
                <c:pt idx="141">
                  <c:v>0.99929249232116</c:v>
                </c:pt>
                <c:pt idx="142">
                  <c:v>0.9993132490235</c:v>
                </c:pt>
                <c:pt idx="143">
                  <c:v>0.999333298741654</c:v>
                </c:pt>
                <c:pt idx="144">
                  <c:v>0.999352668862386</c:v>
                </c:pt>
                <c:pt idx="145">
                  <c:v>0.999371385584715</c:v>
                </c:pt>
                <c:pt idx="146">
                  <c:v>0.999389473976878</c:v>
                </c:pt>
                <c:pt idx="147">
                  <c:v>0.9994069580303</c:v>
                </c:pt>
                <c:pt idx="148">
                  <c:v>0.999423860710743</c:v>
                </c:pt>
                <c:pt idx="149">
                  <c:v>0.999440204006795</c:v>
                </c:pt>
                <c:pt idx="150">
                  <c:v>0.999456008975852</c:v>
                </c:pt>
                <c:pt idx="151">
                  <c:v>0.999471295787725</c:v>
                </c:pt>
                <c:pt idx="152">
                  <c:v>0.999486083766019</c:v>
                </c:pt>
                <c:pt idx="153">
                  <c:v>0.999500391427396</c:v>
                </c:pt>
                <c:pt idx="154">
                  <c:v>0.999514236518838</c:v>
                </c:pt>
                <c:pt idx="155">
                  <c:v>0.999527636053039</c:v>
                </c:pt>
                <c:pt idx="156">
                  <c:v>0.999540606342002</c:v>
                </c:pt>
                <c:pt idx="157">
                  <c:v>0.999553163028961</c:v>
                </c:pt>
                <c:pt idx="158">
                  <c:v>0.999565321118705</c:v>
                </c:pt>
                <c:pt idx="159">
                  <c:v>0.999577095006401</c:v>
                </c:pt>
                <c:pt idx="160">
                  <c:v>0.999588498504991</c:v>
                </c:pt>
                <c:pt idx="161">
                  <c:v>0.999599544871236</c:v>
                </c:pt>
                <c:pt idx="162">
                  <c:v>0.999610246830491</c:v>
                </c:pt>
                <c:pt idx="163">
                  <c:v>0.99962061660027</c:v>
                </c:pt>
                <c:pt idx="164">
                  <c:v>0.999630665912662</c:v>
                </c:pt>
                <c:pt idx="165">
                  <c:v>0.999640406035665</c:v>
                </c:pt>
                <c:pt idx="166">
                  <c:v>0.999649847793501</c:v>
                </c:pt>
                <c:pt idx="167">
                  <c:v>0.999659001585945</c:v>
                </c:pt>
                <c:pt idx="168">
                  <c:v>0.999667877406738</c:v>
                </c:pt>
                <c:pt idx="169">
                  <c:v>0.99967648486113</c:v>
                </c:pt>
                <c:pt idx="170">
                  <c:v>0.99968483318258</c:v>
                </c:pt>
                <c:pt idx="171">
                  <c:v>0.999692931248685</c:v>
                </c:pt>
                <c:pt idx="172">
                  <c:v>0.999700787596347</c:v>
                </c:pt>
                <c:pt idx="173">
                  <c:v>0.999708410436245</c:v>
                </c:pt>
                <c:pt idx="174">
                  <c:v>0.999715807666621</c:v>
                </c:pt>
                <c:pt idx="175">
                  <c:v>0.999722986886442</c:v>
                </c:pt>
                <c:pt idx="176">
                  <c:v>0.999729955407939</c:v>
                </c:pt>
                <c:pt idx="177">
                  <c:v>0.999736720268585</c:v>
                </c:pt>
                <c:pt idx="178">
                  <c:v>0.999743288242514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00a933"/>
            </a:solidFill>
            <a:ln w="28800">
              <a:solidFill>
                <a:srgbClr val="00a933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F_dis!$L$6:$L$7</c:f>
              <c:numCache>
                <c:formatCode>General</c:formatCode>
                <c:ptCount val="2"/>
                <c:pt idx="0">
                  <c:v>3.88529383465239</c:v>
                </c:pt>
                <c:pt idx="1">
                  <c:v>3.88529383465239</c:v>
                </c:pt>
              </c:numCache>
            </c:numRef>
          </c:xVal>
          <c:yVal>
            <c:numRef>
              <c:f>F_dis!$M$6:$M$7</c:f>
              <c:numCache>
                <c:formatCode>General</c:formatCode>
                <c:ptCount val="2"/>
                <c:pt idx="0">
                  <c:v>0.95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158466"/>
            </a:solidFill>
            <a:ln w="28800">
              <a:solidFill>
                <a:srgbClr val="15846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F_dis!$I$6:$I$7</c:f>
              <c:numCache>
                <c:formatCode>General</c:formatCode>
                <c:ptCount val="2"/>
                <c:pt idx="0">
                  <c:v>3.88529383465239</c:v>
                </c:pt>
                <c:pt idx="1">
                  <c:v>0</c:v>
                </c:pt>
              </c:numCache>
            </c:numRef>
          </c:xVal>
          <c:yVal>
            <c:numRef>
              <c:f>F_dis!$J$6:$J$7</c:f>
              <c:numCache>
                <c:formatCode>General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yVal>
          <c:smooth val="0"/>
        </c:ser>
        <c:axId val="43864606"/>
        <c:axId val="2169442"/>
      </c:scatterChart>
      <c:valAx>
        <c:axId val="438646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69442"/>
        <c:crosses val="autoZero"/>
        <c:crossBetween val="midCat"/>
      </c:valAx>
      <c:valAx>
        <c:axId val="216944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386460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484920</xdr:colOff>
      <xdr:row>1</xdr:row>
      <xdr:rowOff>84960</xdr:rowOff>
    </xdr:from>
    <xdr:to>
      <xdr:col>16</xdr:col>
      <xdr:colOff>556200</xdr:colOff>
      <xdr:row>27</xdr:row>
      <xdr:rowOff>78120</xdr:rowOff>
    </xdr:to>
    <xdr:graphicFrame>
      <xdr:nvGraphicFramePr>
        <xdr:cNvPr id="0" name=""/>
        <xdr:cNvGraphicFramePr/>
      </xdr:nvGraphicFramePr>
      <xdr:xfrm>
        <a:off x="7800120" y="247320"/>
        <a:ext cx="5760720" cy="421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509400</xdr:colOff>
      <xdr:row>3</xdr:row>
      <xdr:rowOff>130680</xdr:rowOff>
    </xdr:from>
    <xdr:to>
      <xdr:col>9</xdr:col>
      <xdr:colOff>579240</xdr:colOff>
      <xdr:row>23</xdr:row>
      <xdr:rowOff>119160</xdr:rowOff>
    </xdr:to>
    <xdr:graphicFrame>
      <xdr:nvGraphicFramePr>
        <xdr:cNvPr id="1" name=""/>
        <xdr:cNvGraphicFramePr/>
      </xdr:nvGraphicFramePr>
      <xdr:xfrm>
        <a:off x="2134800" y="6181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806400</xdr:colOff>
      <xdr:row>6</xdr:row>
      <xdr:rowOff>84960</xdr:rowOff>
    </xdr:from>
    <xdr:to>
      <xdr:col>8</xdr:col>
      <xdr:colOff>58320</xdr:colOff>
      <xdr:row>26</xdr:row>
      <xdr:rowOff>72000</xdr:rowOff>
    </xdr:to>
    <xdr:graphicFrame>
      <xdr:nvGraphicFramePr>
        <xdr:cNvPr id="2" name=""/>
        <xdr:cNvGraphicFramePr/>
      </xdr:nvGraphicFramePr>
      <xdr:xfrm>
        <a:off x="806400" y="1060200"/>
        <a:ext cx="57542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316080</xdr:colOff>
      <xdr:row>7</xdr:row>
      <xdr:rowOff>66240</xdr:rowOff>
    </xdr:from>
    <xdr:to>
      <xdr:col>15</xdr:col>
      <xdr:colOff>380880</xdr:colOff>
      <xdr:row>27</xdr:row>
      <xdr:rowOff>52920</xdr:rowOff>
    </xdr:to>
    <xdr:graphicFrame>
      <xdr:nvGraphicFramePr>
        <xdr:cNvPr id="3" name=""/>
        <xdr:cNvGraphicFramePr/>
      </xdr:nvGraphicFramePr>
      <xdr:xfrm>
        <a:off x="6818400" y="1203840"/>
        <a:ext cx="57542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806400</xdr:colOff>
      <xdr:row>6</xdr:row>
      <xdr:rowOff>84960</xdr:rowOff>
    </xdr:from>
    <xdr:to>
      <xdr:col>8</xdr:col>
      <xdr:colOff>58320</xdr:colOff>
      <xdr:row>26</xdr:row>
      <xdr:rowOff>72000</xdr:rowOff>
    </xdr:to>
    <xdr:graphicFrame>
      <xdr:nvGraphicFramePr>
        <xdr:cNvPr id="4" name=""/>
        <xdr:cNvGraphicFramePr/>
      </xdr:nvGraphicFramePr>
      <xdr:xfrm>
        <a:off x="806400" y="1060200"/>
        <a:ext cx="57542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316080</xdr:colOff>
      <xdr:row>7</xdr:row>
      <xdr:rowOff>66240</xdr:rowOff>
    </xdr:from>
    <xdr:to>
      <xdr:col>15</xdr:col>
      <xdr:colOff>380880</xdr:colOff>
      <xdr:row>27</xdr:row>
      <xdr:rowOff>52920</xdr:rowOff>
    </xdr:to>
    <xdr:graphicFrame>
      <xdr:nvGraphicFramePr>
        <xdr:cNvPr id="5" name=""/>
        <xdr:cNvGraphicFramePr/>
      </xdr:nvGraphicFramePr>
      <xdr:xfrm>
        <a:off x="6818400" y="1203840"/>
        <a:ext cx="57542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438840</xdr:colOff>
      <xdr:row>1</xdr:row>
      <xdr:rowOff>110880</xdr:rowOff>
    </xdr:from>
    <xdr:to>
      <xdr:col>8</xdr:col>
      <xdr:colOff>696600</xdr:colOff>
      <xdr:row>11</xdr:row>
      <xdr:rowOff>97560</xdr:rowOff>
    </xdr:to>
    <xdr:sp>
      <xdr:nvSpPr>
        <xdr:cNvPr id="6" name="Line 1"/>
        <xdr:cNvSpPr/>
      </xdr:nvSpPr>
      <xdr:spPr>
        <a:xfrm>
          <a:off x="6128280" y="273240"/>
          <a:ext cx="1070640" cy="16124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735480</xdr:colOff>
      <xdr:row>1</xdr:row>
      <xdr:rowOff>97560</xdr:rowOff>
    </xdr:from>
    <xdr:to>
      <xdr:col>7</xdr:col>
      <xdr:colOff>335520</xdr:colOff>
      <xdr:row>24</xdr:row>
      <xdr:rowOff>78120</xdr:rowOff>
    </xdr:to>
    <xdr:sp>
      <xdr:nvSpPr>
        <xdr:cNvPr id="7" name="Line 1"/>
        <xdr:cNvSpPr/>
      </xdr:nvSpPr>
      <xdr:spPr>
        <a:xfrm flipH="1">
          <a:off x="2360880" y="259920"/>
          <a:ext cx="3664080" cy="371952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677520</xdr:colOff>
      <xdr:row>1</xdr:row>
      <xdr:rowOff>65160</xdr:rowOff>
    </xdr:from>
    <xdr:to>
      <xdr:col>8</xdr:col>
      <xdr:colOff>380520</xdr:colOff>
      <xdr:row>24</xdr:row>
      <xdr:rowOff>71640</xdr:rowOff>
    </xdr:to>
    <xdr:sp>
      <xdr:nvSpPr>
        <xdr:cNvPr id="8" name="Line 1"/>
        <xdr:cNvSpPr/>
      </xdr:nvSpPr>
      <xdr:spPr>
        <a:xfrm flipH="1">
          <a:off x="2302920" y="227520"/>
          <a:ext cx="4579920" cy="37454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464400</xdr:colOff>
      <xdr:row>1</xdr:row>
      <xdr:rowOff>117360</xdr:rowOff>
    </xdr:from>
    <xdr:to>
      <xdr:col>9</xdr:col>
      <xdr:colOff>683640</xdr:colOff>
      <xdr:row>25</xdr:row>
      <xdr:rowOff>91440</xdr:rowOff>
    </xdr:to>
    <xdr:sp>
      <xdr:nvSpPr>
        <xdr:cNvPr id="9" name="Line 1"/>
        <xdr:cNvSpPr/>
      </xdr:nvSpPr>
      <xdr:spPr>
        <a:xfrm>
          <a:off x="6966720" y="279720"/>
          <a:ext cx="1032120" cy="387540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8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F1" s="0" t="s">
        <v>3</v>
      </c>
      <c r="G1" s="0" t="s">
        <v>4</v>
      </c>
      <c r="H1" s="1" t="s">
        <v>5</v>
      </c>
      <c r="K1" s="2" t="s">
        <v>6</v>
      </c>
    </row>
    <row r="2" customFormat="false" ht="12.8" hidden="false" customHeight="false" outlineLevel="0" collapsed="false">
      <c r="A2" s="0" t="n">
        <v>-5.6</v>
      </c>
      <c r="B2" s="0" t="n">
        <f aca="false">_xlfn.NORM.DIST(A2,$F$2,$G$2,0)</f>
        <v>6.18262050016586E-008</v>
      </c>
      <c r="C2" s="0" t="n">
        <f aca="false">_xlfn.T.DIST(A2,$H$2,0)</f>
        <v>0.00280191976461207</v>
      </c>
      <c r="D2" s="0" t="n">
        <f aca="false">_xlfn.NORM.DIST(A2,$F$2,$G$2,1)</f>
        <v>1.0717590258311E-008</v>
      </c>
      <c r="E2" s="0" t="n">
        <f aca="false">_xlfn.T.DIST(A2,$H$2,1)</f>
        <v>0.00562522147678565</v>
      </c>
      <c r="F2" s="0" t="n">
        <v>0</v>
      </c>
      <c r="G2" s="0" t="n">
        <v>1</v>
      </c>
      <c r="H2" s="3" t="n">
        <v>3</v>
      </c>
      <c r="I2" s="0" t="s">
        <v>7</v>
      </c>
      <c r="K2" s="4" t="n">
        <v>0.05</v>
      </c>
    </row>
    <row r="3" customFormat="false" ht="12.8" hidden="false" customHeight="false" outlineLevel="0" collapsed="false">
      <c r="A3" s="0" t="n">
        <v>-5.4</v>
      </c>
      <c r="B3" s="0" t="n">
        <f aca="false">_xlfn.NORM.DIST(A3,$F$2,$G$2,0)</f>
        <v>1.85736184455529E-007</v>
      </c>
      <c r="C3" s="0" t="n">
        <f aca="false">_xlfn.T.DIST(A3,$H$2,0)</f>
        <v>0.00319837899716548</v>
      </c>
      <c r="D3" s="0" t="n">
        <f aca="false">_xlfn.NORM.DIST(A3,$F$2,$G$2,1)</f>
        <v>3.33204484854286E-008</v>
      </c>
      <c r="E3" s="0" t="n">
        <f aca="false">_xlfn.T.DIST(A3,$H$2,1)</f>
        <v>0.00622418030755757</v>
      </c>
    </row>
    <row r="4" customFormat="false" ht="12.8" hidden="false" customHeight="false" outlineLevel="0" collapsed="false">
      <c r="A4" s="0" t="n">
        <v>-5.2</v>
      </c>
      <c r="B4" s="0" t="n">
        <f aca="false">_xlfn.NORM.DIST(A4,$F$2,$G$2,0)</f>
        <v>5.36103534469761E-007</v>
      </c>
      <c r="C4" s="0" t="n">
        <f aca="false">_xlfn.T.DIST(A4,$H$2,0)</f>
        <v>0.00366574413490707</v>
      </c>
      <c r="D4" s="0" t="n">
        <f aca="false">_xlfn.NORM.DIST(A4,$F$2,$G$2,1)</f>
        <v>9.96442631693349E-008</v>
      </c>
      <c r="E4" s="0" t="n">
        <f aca="false">_xlfn.T.DIST(A4,$H$2,1)</f>
        <v>0.00690929345256605</v>
      </c>
    </row>
    <row r="5" customFormat="false" ht="12.8" hidden="false" customHeight="false" outlineLevel="0" collapsed="false">
      <c r="A5" s="0" t="n">
        <v>-5</v>
      </c>
      <c r="B5" s="0" t="n">
        <f aca="false">_xlfn.NORM.DIST(A5,$F$2,$G$2,0)</f>
        <v>1.4867195147343E-006</v>
      </c>
      <c r="C5" s="0" t="n">
        <f aca="false">_xlfn.T.DIST(A5,$H$2,0)</f>
        <v>0.00421935379149331</v>
      </c>
      <c r="D5" s="0" t="n">
        <f aca="false">_xlfn.NORM.DIST(A5,$F$2,$G$2,1)</f>
        <v>2.86651571879195E-007</v>
      </c>
      <c r="E5" s="0" t="n">
        <f aca="false">_xlfn.T.DIST(A5,$H$2,1)</f>
        <v>0.00769621903665115</v>
      </c>
    </row>
    <row r="6" customFormat="false" ht="12.8" hidden="false" customHeight="false" outlineLevel="0" collapsed="false">
      <c r="A6" s="0" t="n">
        <v>-4.8</v>
      </c>
      <c r="B6" s="0" t="n">
        <f aca="false">_xlfn.NORM.DIST(A6,$F$2,$G$2,0)</f>
        <v>3.96129909103208E-006</v>
      </c>
      <c r="C6" s="0" t="n">
        <f aca="false">_xlfn.T.DIST(A6,$H$2,0)</f>
        <v>0.00487842963521021</v>
      </c>
      <c r="D6" s="0" t="n">
        <f aca="false">_xlfn.NORM.DIST(A6,$F$2,$G$2,1)</f>
        <v>7.93328151975597E-007</v>
      </c>
      <c r="E6" s="0" t="n">
        <f aca="false">_xlfn.T.DIST(A6,$H$2,1)</f>
        <v>0.00860405502684539</v>
      </c>
    </row>
    <row r="7" customFormat="false" ht="12.8" hidden="false" customHeight="false" outlineLevel="0" collapsed="false">
      <c r="A7" s="0" t="n">
        <v>-4.6</v>
      </c>
      <c r="B7" s="0" t="n">
        <f aca="false">_xlfn.NORM.DIST(A7,$F$2,$G$2,0)</f>
        <v>1.01408520654868E-005</v>
      </c>
      <c r="C7" s="0" t="n">
        <f aca="false">_xlfn.T.DIST(A7,$H$2,0)</f>
        <v>0.00566719485393108</v>
      </c>
      <c r="D7" s="0" t="n">
        <f aca="false">_xlfn.NORM.DIST(A7,$F$2,$G$2,1)</f>
        <v>2.11245470250286E-006</v>
      </c>
      <c r="E7" s="0" t="n">
        <f aca="false">_xlfn.T.DIST(A7,$H$2,1)</f>
        <v>0.00965622258182352</v>
      </c>
    </row>
    <row r="8" customFormat="false" ht="12.8" hidden="false" customHeight="false" outlineLevel="0" collapsed="false">
      <c r="A8" s="0" t="n">
        <v>-4.4</v>
      </c>
      <c r="B8" s="0" t="n">
        <f aca="false">_xlfn.NORM.DIST(A8,$F$2,$G$2,0)</f>
        <v>2.49424712900535E-005</v>
      </c>
      <c r="C8" s="0" t="n">
        <f aca="false">_xlfn.T.DIST(A8,$H$2,0)</f>
        <v>0.00661634901908186</v>
      </c>
      <c r="D8" s="0" t="n">
        <f aca="false">_xlfn.NORM.DIST(A8,$F$2,$G$2,1)</f>
        <v>5.41254390770386E-006</v>
      </c>
      <c r="E8" s="0" t="n">
        <f aca="false">_xlfn.T.DIST(A8,$H$2,1)</f>
        <v>0.0108816070010468</v>
      </c>
      <c r="S8" s="5" t="s">
        <v>1</v>
      </c>
      <c r="T8" s="6"/>
      <c r="U8" s="6"/>
      <c r="V8" s="6"/>
      <c r="W8" s="6"/>
      <c r="X8" s="6"/>
      <c r="Y8" s="6"/>
      <c r="Z8" s="6"/>
      <c r="AA8" s="7"/>
    </row>
    <row r="9" customFormat="false" ht="12.8" hidden="false" customHeight="false" outlineLevel="0" collapsed="false">
      <c r="A9" s="0" t="n">
        <v>-4.2</v>
      </c>
      <c r="B9" s="0" t="n">
        <f aca="false">_xlfn.NORM.DIST(A9,$F$2,$G$2,0)</f>
        <v>5.89430677565399E-005</v>
      </c>
      <c r="C9" s="0" t="n">
        <f aca="false">_xlfn.T.DIST(A9,$H$2,0)</f>
        <v>0.00776502072378358</v>
      </c>
      <c r="D9" s="0" t="n">
        <f aca="false">_xlfn.NORM.DIST(A9,$F$2,$G$2,1)</f>
        <v>1.33457490159063E-005</v>
      </c>
      <c r="E9" s="0" t="n">
        <f aca="false">_xlfn.T.DIST(A9,$H$2,1)</f>
        <v>0.0123160390884696</v>
      </c>
      <c r="S9" s="8"/>
      <c r="T9" s="5" t="s">
        <v>8</v>
      </c>
      <c r="U9" s="7" t="s">
        <v>9</v>
      </c>
      <c r="X9" s="9" t="s">
        <v>10</v>
      </c>
      <c r="AA9" s="10"/>
    </row>
    <row r="10" customFormat="false" ht="12.8" hidden="false" customHeight="false" outlineLevel="0" collapsed="false">
      <c r="A10" s="0" t="n">
        <v>-4</v>
      </c>
      <c r="B10" s="0" t="n">
        <f aca="false">_xlfn.NORM.DIST(A10,$F$2,$G$2,0)</f>
        <v>0.000133830225764885</v>
      </c>
      <c r="C10" s="0" t="n">
        <f aca="false">_xlfn.T.DIST(A10,$H$2,0)</f>
        <v>0.00916336114274447</v>
      </c>
      <c r="D10" s="0" t="n">
        <f aca="false">_xlfn.NORM.DIST(A10,$F$2,$G$2,1)</f>
        <v>3.167124183312E-005</v>
      </c>
      <c r="E10" s="0" t="n">
        <f aca="false">_xlfn.T.DIST(A10,$H$2,1)</f>
        <v>0.0140042280050731</v>
      </c>
      <c r="S10" s="11" t="n">
        <f aca="false">K2</f>
        <v>0.05</v>
      </c>
      <c r="T10" s="12" t="n">
        <f aca="false">NORMINV(S10,0,1)</f>
        <v>-1.64485362695147</v>
      </c>
      <c r="U10" s="13" t="n">
        <f aca="false">_xlfn.NORM.DIST(T10,0,1,0)</f>
        <v>0.103135640375371</v>
      </c>
      <c r="W10" s="14" t="n">
        <f aca="false">NORMINV(S14,0,1)</f>
        <v>-1.64485362695147</v>
      </c>
      <c r="X10" s="15" t="n">
        <f aca="false">_xlfn.NORM.DIST(W10,0,1,1)</f>
        <v>0.05</v>
      </c>
      <c r="AA10" s="10"/>
    </row>
    <row r="11" customFormat="false" ht="12.8" hidden="false" customHeight="false" outlineLevel="0" collapsed="false">
      <c r="A11" s="0" t="n">
        <v>-3.8</v>
      </c>
      <c r="B11" s="0" t="n">
        <f aca="false">_xlfn.NORM.DIST(A11,$F$2,$G$2,0)</f>
        <v>0.00029194692579146</v>
      </c>
      <c r="C11" s="0" t="n">
        <f aca="false">_xlfn.T.DIST(A11,$H$2,0)</f>
        <v>0.0108759961168658</v>
      </c>
      <c r="D11" s="0" t="n">
        <f aca="false">_xlfn.NORM.DIST(A11,$F$2,$G$2,1)</f>
        <v>7.23480439251201E-005</v>
      </c>
      <c r="E11" s="0" t="n">
        <f aca="false">_xlfn.T.DIST(A11,$H$2,1)</f>
        <v>0.0160022945313195</v>
      </c>
      <c r="S11" s="8"/>
      <c r="T11" s="0" t="n">
        <f aca="false">T10</f>
        <v>-1.64485362695147</v>
      </c>
      <c r="U11" s="0" t="n">
        <v>0</v>
      </c>
      <c r="W11" s="0" t="n">
        <v>0</v>
      </c>
      <c r="X11" s="0" t="n">
        <f aca="false">X10</f>
        <v>0.05</v>
      </c>
      <c r="AA11" s="10"/>
    </row>
    <row r="12" customFormat="false" ht="12.8" hidden="false" customHeight="false" outlineLevel="0" collapsed="false">
      <c r="A12" s="0" t="n">
        <v>-3.6</v>
      </c>
      <c r="B12" s="0" t="n">
        <f aca="false">_xlfn.NORM.DIST(A12,$F$2,$G$2,0)</f>
        <v>0.000611901930113772</v>
      </c>
      <c r="C12" s="0" t="n">
        <f aca="false">_xlfn.T.DIST(A12,$H$2,0)</f>
        <v>0.0129866229347286</v>
      </c>
      <c r="D12" s="0" t="n">
        <f aca="false">_xlfn.NORM.DIST(A12,$F$2,$G$2,1)</f>
        <v>0.000159108590157534</v>
      </c>
      <c r="E12" s="0" t="n">
        <f aca="false">_xlfn.T.DIST(A12,$H$2,1)</f>
        <v>0.0183811038020314</v>
      </c>
      <c r="S12" s="8"/>
      <c r="AA12" s="10"/>
    </row>
    <row r="13" customFormat="false" ht="12.8" hidden="false" customHeight="false" outlineLevel="0" collapsed="false">
      <c r="A13" s="0" t="n">
        <v>-3.4</v>
      </c>
      <c r="B13" s="0" t="n">
        <f aca="false">_xlfn.NORM.DIST(A13,$F$2,$G$2,0)</f>
        <v>0.00123221916847302</v>
      </c>
      <c r="C13" s="0" t="n">
        <f aca="false">_xlfn.T.DIST(A13,$H$2,0)</f>
        <v>0.0156041190513806</v>
      </c>
      <c r="D13" s="0" t="n">
        <f aca="false">_xlfn.NORM.DIST(A13,$F$2,$G$2,1)</f>
        <v>0.000336929265676881</v>
      </c>
      <c r="E13" s="0" t="n">
        <f aca="false">_xlfn.T.DIST(A13,$H$2,1)</f>
        <v>0.0212306617529478</v>
      </c>
      <c r="S13" s="8"/>
      <c r="T13" s="5" t="s">
        <v>8</v>
      </c>
      <c r="U13" s="7" t="s">
        <v>9</v>
      </c>
      <c r="AA13" s="10"/>
    </row>
    <row r="14" customFormat="false" ht="12.8" hidden="false" customHeight="false" outlineLevel="0" collapsed="false">
      <c r="A14" s="0" t="n">
        <v>-3.2</v>
      </c>
      <c r="B14" s="0" t="n">
        <f aca="false">_xlfn.NORM.DIST(A14,$F$2,$G$2,0)</f>
        <v>0.00238408820146484</v>
      </c>
      <c r="C14" s="0" t="n">
        <f aca="false">_xlfn.T.DIST(A14,$H$2,0)</f>
        <v>0.0188706141586123</v>
      </c>
      <c r="D14" s="0" t="n">
        <f aca="false">_xlfn.NORM.DIST(A14,$F$2,$G$2,1)</f>
        <v>0.000687137937915848</v>
      </c>
      <c r="E14" s="0" t="n">
        <f aca="false">_xlfn.T.DIST(A14,$H$2,1)</f>
        <v>0.0246659214813481</v>
      </c>
      <c r="S14" s="8" t="n">
        <f aca="false">S10</f>
        <v>0.05</v>
      </c>
      <c r="T14" s="12" t="n">
        <f aca="false">-NORMINV(S14,0,1)</f>
        <v>1.64485362695147</v>
      </c>
      <c r="U14" s="13" t="n">
        <f aca="false">_xlfn.NORM.DIST(T14,0,1,0)</f>
        <v>0.103135640375371</v>
      </c>
      <c r="AA14" s="10"/>
    </row>
    <row r="15" customFormat="false" ht="12.8" hidden="false" customHeight="false" outlineLevel="0" collapsed="false">
      <c r="A15" s="0" t="n">
        <v>-3</v>
      </c>
      <c r="B15" s="0" t="n">
        <f aca="false">_xlfn.NORM.DIST(A15,$F$2,$G$2,0)</f>
        <v>0.00443184841193801</v>
      </c>
      <c r="C15" s="0" t="n">
        <f aca="false">_xlfn.T.DIST(A15,$H$2,0)</f>
        <v>0.0229720373092413</v>
      </c>
      <c r="D15" s="0" t="n">
        <f aca="false">_xlfn.NORM.DIST(A15,$F$2,$G$2,1)</f>
        <v>0.0013498980316301</v>
      </c>
      <c r="E15" s="0" t="n">
        <f aca="false">_xlfn.T.DIST(A15,$H$2,1)</f>
        <v>0.0288344428112187</v>
      </c>
      <c r="S15" s="8"/>
      <c r="T15" s="0" t="n">
        <f aca="false">T14</f>
        <v>1.64485362695147</v>
      </c>
      <c r="U15" s="0" t="n">
        <v>0</v>
      </c>
      <c r="AA15" s="10"/>
    </row>
    <row r="16" customFormat="false" ht="12.8" hidden="false" customHeight="false" outlineLevel="0" collapsed="false">
      <c r="A16" s="0" t="n">
        <v>-2.8</v>
      </c>
      <c r="B16" s="0" t="n">
        <f aca="false">_xlfn.NORM.DIST(A16,$F$2,$G$2,0)</f>
        <v>0.00791545158297997</v>
      </c>
      <c r="C16" s="0" t="n">
        <f aca="false">_xlfn.T.DIST(A16,$H$2,0)</f>
        <v>0.0281516231782209</v>
      </c>
      <c r="D16" s="0" t="n">
        <f aca="false">_xlfn.NORM.DIST(A16,$F$2,$G$2,1)</f>
        <v>0.00255513033042794</v>
      </c>
      <c r="E16" s="0" t="n">
        <f aca="false">_xlfn.T.DIST(A16,$H$2,1)</f>
        <v>0.0339264502420704</v>
      </c>
      <c r="S16" s="8"/>
      <c r="AA16" s="10"/>
    </row>
    <row r="17" customFormat="false" ht="12.8" hidden="false" customHeight="false" outlineLevel="0" collapsed="false">
      <c r="A17" s="0" t="n">
        <v>-2.6</v>
      </c>
      <c r="B17" s="0" t="n">
        <f aca="false">_xlfn.NORM.DIST(A17,$F$2,$G$2,0)</f>
        <v>0.0135829692336856</v>
      </c>
      <c r="C17" s="0" t="n">
        <f aca="false">_xlfn.T.DIST(A17,$H$2,0)</f>
        <v>0.0347266084021721</v>
      </c>
      <c r="D17" s="0" t="n">
        <f aca="false">_xlfn.NORM.DIST(A17,$F$2,$G$2,1)</f>
        <v>0.00466118802371875</v>
      </c>
      <c r="E17" s="0" t="n">
        <f aca="false">_xlfn.T.DIST(A17,$H$2,1)</f>
        <v>0.0401879114661639</v>
      </c>
      <c r="S17" s="8"/>
      <c r="U17" s="9" t="s">
        <v>10</v>
      </c>
      <c r="AA17" s="10"/>
    </row>
    <row r="18" customFormat="false" ht="12.8" hidden="false" customHeight="false" outlineLevel="0" collapsed="false">
      <c r="A18" s="0" t="n">
        <v>-2.4</v>
      </c>
      <c r="B18" s="0" t="n">
        <f aca="false">_xlfn.NORM.DIST(A18,$F$2,$G$2,0)</f>
        <v>0.0223945302948429</v>
      </c>
      <c r="C18" s="0" t="n">
        <f aca="false">_xlfn.T.DIST(A18,$H$2,0)</f>
        <v>0.043107594875664</v>
      </c>
      <c r="D18" s="0" t="n">
        <f aca="false">_xlfn.NORM.DIST(A18,$F$2,$G$2,1)</f>
        <v>0.00819753592459614</v>
      </c>
      <c r="E18" s="0" t="n">
        <f aca="false">_xlfn.T.DIST(A18,$H$2,1)</f>
        <v>0.0479372411359155</v>
      </c>
      <c r="S18" s="8"/>
      <c r="T18" s="15" t="n">
        <f aca="false">T14</f>
        <v>1.64485362695147</v>
      </c>
      <c r="U18" s="15" t="n">
        <f aca="false">_xlfn.NORM.DIST(T14,0,1,1)</f>
        <v>0.95</v>
      </c>
      <c r="W18" s="0" t="n">
        <f aca="false">T18</f>
        <v>1.64485362695147</v>
      </c>
      <c r="X18" s="0" t="n">
        <f aca="false">U18</f>
        <v>0.95</v>
      </c>
      <c r="Z18" s="0" t="n">
        <f aca="false">-W18</f>
        <v>-1.64485362695147</v>
      </c>
      <c r="AA18" s="10" t="n">
        <f aca="false">1-X18</f>
        <v>0.05</v>
      </c>
    </row>
    <row r="19" customFormat="false" ht="12.8" hidden="false" customHeight="false" outlineLevel="0" collapsed="false">
      <c r="A19" s="0" t="n">
        <v>-2.2</v>
      </c>
      <c r="B19" s="0" t="n">
        <f aca="false">_xlfn.NORM.DIST(A19,$F$2,$G$2,0)</f>
        <v>0.0354745928462314</v>
      </c>
      <c r="C19" s="0" t="n">
        <f aca="false">_xlfn.T.DIST(A19,$H$2,0)</f>
        <v>0.0538182881568024</v>
      </c>
      <c r="D19" s="0" t="n">
        <f aca="false">_xlfn.NORM.DIST(A19,$F$2,$G$2,1)</f>
        <v>0.0139034475134986</v>
      </c>
      <c r="E19" s="0" t="n">
        <f aca="false">_xlfn.T.DIST(A19,$H$2,1)</f>
        <v>0.0575859759882354</v>
      </c>
      <c r="S19" s="8"/>
      <c r="T19" s="0" t="n">
        <v>0</v>
      </c>
      <c r="U19" s="0" t="n">
        <f aca="false">U18</f>
        <v>0.95</v>
      </c>
      <c r="W19" s="0" t="n">
        <f aca="false">W18</f>
        <v>1.64485362695147</v>
      </c>
      <c r="X19" s="0" t="n">
        <f aca="false">0</f>
        <v>0</v>
      </c>
      <c r="Z19" s="0" t="n">
        <f aca="false">Z18</f>
        <v>-1.64485362695147</v>
      </c>
      <c r="AA19" s="10" t="n">
        <v>0</v>
      </c>
    </row>
    <row r="20" customFormat="false" ht="12.8" hidden="false" customHeight="false" outlineLevel="0" collapsed="false">
      <c r="A20" s="0" t="n">
        <v>-2</v>
      </c>
      <c r="B20" s="0" t="n">
        <f aca="false">_xlfn.NORM.DIST(A20,$F$2,$G$2,0)</f>
        <v>0.0539909665131881</v>
      </c>
      <c r="C20" s="0" t="n">
        <f aca="false">_xlfn.T.DIST(A20,$H$2,0)</f>
        <v>0.0675096606638929</v>
      </c>
      <c r="D20" s="0" t="n">
        <f aca="false">_xlfn.NORM.DIST(A20,$F$2,$G$2,1)</f>
        <v>0.0227501319481792</v>
      </c>
      <c r="E20" s="0" t="n">
        <f aca="false">_xlfn.T.DIST(A20,$H$2,1)</f>
        <v>0.0696629842794216</v>
      </c>
      <c r="S20" s="8"/>
      <c r="AA20" s="10"/>
    </row>
    <row r="21" customFormat="false" ht="12.8" hidden="false" customHeight="false" outlineLevel="0" collapsed="false">
      <c r="A21" s="0" t="n">
        <v>-1.8</v>
      </c>
      <c r="B21" s="0" t="n">
        <f aca="false">_xlfn.NORM.DIST(A21,$F$2,$G$2,0)</f>
        <v>0.0789501583008942</v>
      </c>
      <c r="C21" s="0" t="n">
        <f aca="false">_xlfn.T.DIST(A21,$H$2,0)</f>
        <v>0.0849557592797387</v>
      </c>
      <c r="D21" s="0" t="n">
        <f aca="false">_xlfn.NORM.DIST(A21,$F$2,$G$2,1)</f>
        <v>0.0359303191129258</v>
      </c>
      <c r="E21" s="0" t="n">
        <f aca="false">_xlfn.T.DIST(A21,$H$2,1)</f>
        <v>0.0848399644506292</v>
      </c>
      <c r="S21" s="8"/>
      <c r="AA21" s="10"/>
    </row>
    <row r="22" customFormat="false" ht="12.8" hidden="false" customHeight="false" outlineLevel="0" collapsed="false">
      <c r="A22" s="0" t="n">
        <v>-1.6</v>
      </c>
      <c r="B22" s="0" t="n">
        <f aca="false">_xlfn.NORM.DIST(A22,$F$2,$G$2,0)</f>
        <v>0.110920834679456</v>
      </c>
      <c r="C22" s="0" t="n">
        <f aca="false">_xlfn.T.DIST(A22,$H$2,0)</f>
        <v>0.10700705749349</v>
      </c>
      <c r="D22" s="0" t="n">
        <f aca="false">_xlfn.NORM.DIST(A22,$F$2,$G$2,1)</f>
        <v>0.054799291699558</v>
      </c>
      <c r="E22" s="0" t="n">
        <f aca="false">_xlfn.T.DIST(A22,$H$2,1)</f>
        <v>0.103952381709662</v>
      </c>
      <c r="S22" s="8"/>
      <c r="T22" s="5" t="s">
        <v>8</v>
      </c>
      <c r="U22" s="7" t="s">
        <v>9</v>
      </c>
      <c r="W22" s="5" t="s">
        <v>8</v>
      </c>
      <c r="X22" s="7" t="s">
        <v>9</v>
      </c>
      <c r="AA22" s="10"/>
    </row>
    <row r="23" customFormat="false" ht="12.8" hidden="false" customHeight="false" outlineLevel="0" collapsed="false">
      <c r="A23" s="0" t="n">
        <v>-1.4</v>
      </c>
      <c r="B23" s="0" t="n">
        <f aca="false">_xlfn.NORM.DIST(A23,$F$2,$G$2,0)</f>
        <v>0.149727465635745</v>
      </c>
      <c r="C23" s="0" t="n">
        <f aca="false">_xlfn.T.DIST(A23,$H$2,0)</f>
        <v>0.134461716820481</v>
      </c>
      <c r="D23" s="0" t="n">
        <f aca="false">_xlfn.NORM.DIST(A23,$F$2,$G$2,1)</f>
        <v>0.0807566592337711</v>
      </c>
      <c r="E23" s="0" t="n">
        <f aca="false">_xlfn.T.DIST(A23,$H$2,1)</f>
        <v>0.128003664374057</v>
      </c>
      <c r="S23" s="11" t="n">
        <f aca="false">S10/2</f>
        <v>0.025</v>
      </c>
      <c r="T23" s="16" t="n">
        <f aca="false">-NORMINV(S23,0,1)</f>
        <v>1.95996398454005</v>
      </c>
      <c r="U23" s="13" t="n">
        <f aca="false">_xlfn.NORM.DIST(T23,0,1,0)</f>
        <v>0.0584450698050354</v>
      </c>
      <c r="W23" s="16" t="n">
        <f aca="false">NORMINV(S23,0,1)</f>
        <v>-1.95996398454005</v>
      </c>
      <c r="X23" s="13" t="n">
        <f aca="false">_xlfn.NORM.DIST(W23,0,1,0)</f>
        <v>0.0584450698050354</v>
      </c>
      <c r="AA23" s="10"/>
    </row>
    <row r="24" customFormat="false" ht="12.8" hidden="false" customHeight="false" outlineLevel="0" collapsed="false">
      <c r="A24" s="0" t="n">
        <v>-1.2</v>
      </c>
      <c r="B24" s="0" t="n">
        <f aca="false">_xlfn.NORM.DIST(A24,$F$2,$G$2,0)</f>
        <v>0.194186054983213</v>
      </c>
      <c r="C24" s="0" t="n">
        <f aca="false">_xlfn.T.DIST(A24,$H$2,0)</f>
        <v>0.167801587357497</v>
      </c>
      <c r="D24" s="0" t="n">
        <f aca="false">_xlfn.NORM.DIST(A24,$F$2,$G$2,1)</f>
        <v>0.115069670221708</v>
      </c>
      <c r="E24" s="0" t="n">
        <f aca="false">_xlfn.T.DIST(A24,$H$2,1)</f>
        <v>0.158131057349052</v>
      </c>
      <c r="S24" s="8"/>
      <c r="T24" s="0" t="n">
        <f aca="false">T23</f>
        <v>1.95996398454005</v>
      </c>
      <c r="U24" s="0" t="n">
        <v>0</v>
      </c>
      <c r="W24" s="0" t="n">
        <f aca="false">W23</f>
        <v>-1.95996398454005</v>
      </c>
      <c r="X24" s="0" t="n">
        <v>0</v>
      </c>
      <c r="AA24" s="10"/>
    </row>
    <row r="25" customFormat="false" ht="12.8" hidden="false" customHeight="false" outlineLevel="0" collapsed="false">
      <c r="A25" s="0" t="n">
        <v>-1</v>
      </c>
      <c r="B25" s="0" t="n">
        <f aca="false">_xlfn.NORM.DIST(A25,$F$2,$G$2,0)</f>
        <v>0.241970724519143</v>
      </c>
      <c r="C25" s="0" t="n">
        <f aca="false">_xlfn.T.DIST(A25,$H$2,0)</f>
        <v>0.206748335783172</v>
      </c>
      <c r="D25" s="0" t="n">
        <f aca="false">_xlfn.NORM.DIST(A25,$F$2,$G$2,1)</f>
        <v>0.158655253931457</v>
      </c>
      <c r="E25" s="0" t="n">
        <f aca="false">_xlfn.T.DIST(A25,$H$2,1)</f>
        <v>0.195501109477886</v>
      </c>
      <c r="S25" s="8"/>
      <c r="AA25" s="10"/>
    </row>
    <row r="26" customFormat="false" ht="12.8" hidden="false" customHeight="false" outlineLevel="0" collapsed="false">
      <c r="A26" s="0" t="n">
        <v>-0.8</v>
      </c>
      <c r="B26" s="0" t="n">
        <f aca="false">_xlfn.NORM.DIST(A26,$F$2,$G$2,0)</f>
        <v>0.289691552761483</v>
      </c>
      <c r="C26" s="0" t="n">
        <f aca="false">_xlfn.T.DIST(A26,$H$2,0)</f>
        <v>0.249665904822089</v>
      </c>
      <c r="D26" s="0" t="n">
        <f aca="false">_xlfn.NORM.DIST(A26,$F$2,$G$2,1)</f>
        <v>0.211855398583397</v>
      </c>
      <c r="E26" s="0" t="n">
        <f aca="false">_xlfn.T.DIST(A26,$H$2,1)</f>
        <v>0.241099475875541</v>
      </c>
      <c r="S26" s="8"/>
      <c r="U26" s="9" t="s">
        <v>10</v>
      </c>
      <c r="AA26" s="10"/>
    </row>
    <row r="27" customFormat="false" ht="12.8" hidden="false" customHeight="false" outlineLevel="0" collapsed="false">
      <c r="A27" s="0" t="n">
        <v>-0.6</v>
      </c>
      <c r="B27" s="0" t="n">
        <f aca="false">_xlfn.NORM.DIST(A27,$F$2,$G$2,0)</f>
        <v>0.3332246028918</v>
      </c>
      <c r="C27" s="0" t="n">
        <f aca="false">_xlfn.T.DIST(A27,$H$2,0)</f>
        <v>0.293010679964813</v>
      </c>
      <c r="D27" s="0" t="n">
        <f aca="false">_xlfn.NORM.DIST(A27,$F$2,$G$2,1)</f>
        <v>0.274253117750074</v>
      </c>
      <c r="E27" s="0" t="n">
        <f aca="false">_xlfn.T.DIST(A27,$H$2,1)</f>
        <v>0.295400604026994</v>
      </c>
      <c r="S27" s="8"/>
      <c r="T27" s="17" t="n">
        <f aca="false">T23</f>
        <v>1.95996398454005</v>
      </c>
      <c r="U27" s="17" t="n">
        <f aca="false">_xlfn.NORM.DIST(T23,0,1,1)</f>
        <v>0.975</v>
      </c>
      <c r="W27" s="0" t="n">
        <f aca="false">T27</f>
        <v>1.95996398454005</v>
      </c>
      <c r="X27" s="0" t="n">
        <f aca="false">U27</f>
        <v>0.975</v>
      </c>
      <c r="Y27" s="0" t="n">
        <f aca="false">Z27</f>
        <v>-1.95996398454005</v>
      </c>
      <c r="Z27" s="0" t="n">
        <f aca="false">-T27</f>
        <v>-1.95996398454005</v>
      </c>
      <c r="AA27" s="10" t="n">
        <f aca="false">1-X27</f>
        <v>0.0250000000000001</v>
      </c>
      <c r="AB27" s="0" t="n">
        <f aca="false">AA27</f>
        <v>0.0250000000000001</v>
      </c>
    </row>
    <row r="28" customFormat="false" ht="12.8" hidden="false" customHeight="false" outlineLevel="0" collapsed="false">
      <c r="A28" s="0" t="n">
        <v>-0.4</v>
      </c>
      <c r="B28" s="0" t="n">
        <f aca="false">_xlfn.NORM.DIST(A28,$F$2,$G$2,0)</f>
        <v>0.368270140303323</v>
      </c>
      <c r="C28" s="0" t="n">
        <f aca="false">_xlfn.T.DIST(A28,$H$2,0)</f>
        <v>0.331274372349258</v>
      </c>
      <c r="D28" s="0" t="n">
        <f aca="false">_xlfn.NORM.DIST(A28,$F$2,$G$2,1)</f>
        <v>0.344578258389676</v>
      </c>
      <c r="E28" s="0" t="n">
        <f aca="false">_xlfn.T.DIST(A28,$H$2,1)</f>
        <v>0.357967576987185</v>
      </c>
      <c r="S28" s="18"/>
      <c r="T28" s="19" t="n">
        <v>0</v>
      </c>
      <c r="U28" s="19" t="n">
        <f aca="false">U27</f>
        <v>0.975</v>
      </c>
      <c r="V28" s="19"/>
      <c r="W28" s="19" t="n">
        <f aca="false">W27</f>
        <v>1.95996398454005</v>
      </c>
      <c r="X28" s="19" t="n">
        <v>0</v>
      </c>
      <c r="Y28" s="19" t="n">
        <v>0</v>
      </c>
      <c r="Z28" s="19" t="n">
        <f aca="false">Z27</f>
        <v>-1.95996398454005</v>
      </c>
      <c r="AA28" s="20" t="n">
        <v>0</v>
      </c>
      <c r="AB28" s="0" t="n">
        <f aca="false">AB27</f>
        <v>0.0250000000000001</v>
      </c>
    </row>
    <row r="29" customFormat="false" ht="12.8" hidden="false" customHeight="false" outlineLevel="0" collapsed="false">
      <c r="A29" s="0" t="n">
        <v>-0.2</v>
      </c>
      <c r="B29" s="0" t="n">
        <f aca="false">_xlfn.NORM.DIST(A29,$F$2,$G$2,0)</f>
        <v>0.391042693975456</v>
      </c>
      <c r="C29" s="0" t="n">
        <f aca="false">_xlfn.T.DIST(A29,$H$2,0)</f>
        <v>0.357943794638456</v>
      </c>
      <c r="D29" s="0" t="n">
        <f aca="false">_xlfn.NORM.DIST(A29,$F$2,$G$2,1)</f>
        <v>0.420740290560897</v>
      </c>
      <c r="E29" s="0" t="n">
        <f aca="false">_xlfn.T.DIST(A29,$H$2,1)</f>
        <v>0.427135164623139</v>
      </c>
    </row>
    <row r="30" customFormat="false" ht="12.8" hidden="false" customHeight="false" outlineLevel="0" collapsed="false">
      <c r="A30" s="0" t="n">
        <v>0</v>
      </c>
      <c r="B30" s="0" t="n">
        <f aca="false">_xlfn.NORM.DIST(A30,$F$2,$G$2,0)</f>
        <v>0.398942280401433</v>
      </c>
      <c r="C30" s="0" t="n">
        <f aca="false">_xlfn.T.DIST(A30,$H$2,0)</f>
        <v>0.367552596947861</v>
      </c>
      <c r="D30" s="0" t="n">
        <f aca="false">_xlfn.NORM.DIST(A30,$F$2,$G$2,1)</f>
        <v>0.5</v>
      </c>
      <c r="E30" s="0" t="n">
        <f aca="false">_xlfn.T.DIST(A30,$H$2,1)</f>
        <v>0.5</v>
      </c>
    </row>
    <row r="31" customFormat="false" ht="12.8" hidden="false" customHeight="false" outlineLevel="0" collapsed="false">
      <c r="A31" s="0" t="n">
        <v>0.1</v>
      </c>
      <c r="B31" s="0" t="n">
        <f aca="false">_xlfn.NORM.DIST(A31,$F$2,$G$2,0)</f>
        <v>0.396952547477012</v>
      </c>
      <c r="C31" s="0" t="n">
        <f aca="false">_xlfn.T.DIST(A31,$H$2,0)</f>
        <v>0.365114443828518</v>
      </c>
      <c r="D31" s="0" t="n">
        <f aca="false">_xlfn.NORM.DIST(A31,$F$2,$G$2,1)</f>
        <v>0.539827837277029</v>
      </c>
      <c r="E31" s="0" t="n">
        <f aca="false">_xlfn.T.DIST(A31,$H$2,1)</f>
        <v>0.536673825599597</v>
      </c>
    </row>
    <row r="32" customFormat="false" ht="12.8" hidden="false" customHeight="false" outlineLevel="0" collapsed="false">
      <c r="A32" s="0" t="n">
        <v>0.2</v>
      </c>
      <c r="B32" s="0" t="n">
        <f aca="false">_xlfn.NORM.DIST(A32,$F$2,$G$2,0)</f>
        <v>0.391042693975456</v>
      </c>
      <c r="C32" s="0" t="n">
        <f aca="false">_xlfn.T.DIST(A32,$H$2,0)</f>
        <v>0.357943794638456</v>
      </c>
      <c r="D32" s="0" t="n">
        <f aca="false">_xlfn.NORM.DIST(A32,$F$2,$G$2,1)</f>
        <v>0.579259709439103</v>
      </c>
      <c r="E32" s="0" t="n">
        <f aca="false">_xlfn.T.DIST(A32,$H$2,1)</f>
        <v>0.572864835376861</v>
      </c>
      <c r="S32" s="5" t="s">
        <v>11</v>
      </c>
      <c r="T32" s="6"/>
      <c r="U32" s="6"/>
      <c r="V32" s="6"/>
      <c r="W32" s="6"/>
      <c r="X32" s="6"/>
      <c r="Y32" s="6"/>
      <c r="Z32" s="6"/>
      <c r="AA32" s="7"/>
    </row>
    <row r="33" customFormat="false" ht="12.8" hidden="false" customHeight="false" outlineLevel="0" collapsed="false">
      <c r="A33" s="0" t="n">
        <v>0.3</v>
      </c>
      <c r="B33" s="0" t="n">
        <f aca="false">_xlfn.NORM.DIST(A33,$F$2,$G$2,0)</f>
        <v>0.381387815460524</v>
      </c>
      <c r="C33" s="0" t="n">
        <f aca="false">_xlfn.T.DIST(A33,$H$2,0)</f>
        <v>0.346453574274542</v>
      </c>
      <c r="D33" s="0" t="n">
        <f aca="false">_xlfn.NORM.DIST(A33,$F$2,$G$2,1)</f>
        <v>0.617911422188953</v>
      </c>
      <c r="E33" s="0" t="n">
        <f aca="false">_xlfn.T.DIST(A33,$H$2,1)</f>
        <v>0.608118353980041</v>
      </c>
      <c r="S33" s="8"/>
      <c r="T33" s="5" t="s">
        <v>8</v>
      </c>
      <c r="U33" s="7" t="s">
        <v>9</v>
      </c>
      <c r="X33" s="9" t="s">
        <v>10</v>
      </c>
      <c r="AA33" s="10"/>
    </row>
    <row r="34" customFormat="false" ht="12.8" hidden="false" customHeight="false" outlineLevel="0" collapsed="false">
      <c r="A34" s="0" t="n">
        <v>0.4</v>
      </c>
      <c r="B34" s="0" t="n">
        <f aca="false">_xlfn.NORM.DIST(A34,$F$2,$G$2,0)</f>
        <v>0.368270140303323</v>
      </c>
      <c r="C34" s="0" t="n">
        <f aca="false">_xlfn.T.DIST(A34,$H$2,0)</f>
        <v>0.331274372349258</v>
      </c>
      <c r="D34" s="0" t="n">
        <f aca="false">_xlfn.NORM.DIST(A34,$F$2,$G$2,1)</f>
        <v>0.655421741610324</v>
      </c>
      <c r="E34" s="0" t="n">
        <f aca="false">_xlfn.T.DIST(A34,$H$2,1)</f>
        <v>0.642032423012815</v>
      </c>
      <c r="S34" s="11" t="n">
        <f aca="false">2*K2</f>
        <v>0.1</v>
      </c>
      <c r="T34" s="12" t="n">
        <f aca="false">TINV(S34,H2)</f>
        <v>2.35336343480182</v>
      </c>
      <c r="U34" s="13" t="n">
        <f aca="false">_xlfn.T.DIST(T34,$H$2,0)</f>
        <v>0.0453750593142519</v>
      </c>
      <c r="W34" s="14" t="n">
        <f aca="false">TINV(S34,H2)</f>
        <v>2.35336343480182</v>
      </c>
      <c r="X34" s="15" t="n">
        <f aca="false">_xlfn.T.DIST(W34,H2,1)</f>
        <v>0.95</v>
      </c>
      <c r="AA34" s="10"/>
    </row>
    <row r="35" customFormat="false" ht="12.8" hidden="false" customHeight="false" outlineLevel="0" collapsed="false">
      <c r="A35" s="0" t="n">
        <v>0.5</v>
      </c>
      <c r="B35" s="0" t="n">
        <f aca="false">_xlfn.NORM.DIST(A35,$F$2,$G$2,0)</f>
        <v>0.3520653267643</v>
      </c>
      <c r="C35" s="0" t="n">
        <f aca="false">_xlfn.T.DIST(A35,$H$2,0)</f>
        <v>0.313180911008829</v>
      </c>
      <c r="D35" s="0" t="n">
        <f aca="false">_xlfn.NORM.DIST(A35,$F$2,$G$2,1)</f>
        <v>0.691462461274013</v>
      </c>
      <c r="E35" s="0" t="n">
        <f aca="false">_xlfn.T.DIST(A35,$H$2,1)</f>
        <v>0.674276017575924</v>
      </c>
      <c r="S35" s="8"/>
      <c r="T35" s="0" t="n">
        <f aca="false">T34</f>
        <v>2.35336343480182</v>
      </c>
      <c r="U35" s="0" t="n">
        <v>0</v>
      </c>
      <c r="W35" s="0" t="n">
        <v>0</v>
      </c>
      <c r="X35" s="0" t="n">
        <f aca="false">X34</f>
        <v>0.95</v>
      </c>
      <c r="AA35" s="10"/>
    </row>
    <row r="36" customFormat="false" ht="12.8" hidden="false" customHeight="false" outlineLevel="0" collapsed="false">
      <c r="A36" s="0" t="n">
        <v>0.6</v>
      </c>
      <c r="B36" s="0" t="n">
        <f aca="false">_xlfn.NORM.DIST(A36,$F$2,$G$2,0)</f>
        <v>0.3332246028918</v>
      </c>
      <c r="C36" s="0" t="n">
        <f aca="false">_xlfn.T.DIST(A36,$H$2,0)</f>
        <v>0.293010679964813</v>
      </c>
      <c r="D36" s="0" t="n">
        <f aca="false">_xlfn.NORM.DIST(A36,$F$2,$G$2,1)</f>
        <v>0.725746882249926</v>
      </c>
      <c r="E36" s="0" t="n">
        <f aca="false">_xlfn.T.DIST(A36,$H$2,1)</f>
        <v>0.704599395973006</v>
      </c>
      <c r="S36" s="8"/>
      <c r="T36" s="0" t="s">
        <v>12</v>
      </c>
      <c r="AA36" s="10"/>
    </row>
    <row r="37" customFormat="false" ht="12.8" hidden="false" customHeight="false" outlineLevel="0" collapsed="false">
      <c r="A37" s="0" t="n">
        <v>0.7</v>
      </c>
      <c r="B37" s="0" t="n">
        <f aca="false">_xlfn.NORM.DIST(A37,$F$2,$G$2,0)</f>
        <v>0.312253933366761</v>
      </c>
      <c r="C37" s="0" t="n">
        <f aca="false">_xlfn.T.DIST(A37,$H$2,0)</f>
        <v>0.271588359088247</v>
      </c>
      <c r="D37" s="0" t="n">
        <f aca="false">_xlfn.NORM.DIST(A37,$F$2,$G$2,1)</f>
        <v>0.758036347776927</v>
      </c>
      <c r="E37" s="0" t="n">
        <f aca="false">_xlfn.T.DIST(A37,$H$2,1)</f>
        <v>0.732836500847618</v>
      </c>
      <c r="S37" s="8"/>
      <c r="T37" s="5" t="s">
        <v>8</v>
      </c>
      <c r="U37" s="7" t="s">
        <v>9</v>
      </c>
      <c r="AA37" s="10"/>
    </row>
    <row r="38" customFormat="false" ht="12.8" hidden="false" customHeight="false" outlineLevel="0" collapsed="false">
      <c r="A38" s="0" t="n">
        <v>0.8</v>
      </c>
      <c r="B38" s="0" t="n">
        <f aca="false">_xlfn.NORM.DIST(A38,$F$2,$G$2,0)</f>
        <v>0.289691552761483</v>
      </c>
      <c r="C38" s="0" t="n">
        <f aca="false">_xlfn.T.DIST(A38,$H$2,0)</f>
        <v>0.249665904822089</v>
      </c>
      <c r="D38" s="0" t="n">
        <f aca="false">_xlfn.NORM.DIST(A38,$F$2,$G$2,1)</f>
        <v>0.788144601416603</v>
      </c>
      <c r="E38" s="0" t="n">
        <f aca="false">_xlfn.T.DIST(A38,$H$2,1)</f>
        <v>0.758900524124459</v>
      </c>
      <c r="S38" s="8" t="n">
        <f aca="false">S34</f>
        <v>0.1</v>
      </c>
      <c r="T38" s="12" t="n">
        <f aca="false">-TINV(S34,H2)</f>
        <v>-2.35336343480182</v>
      </c>
      <c r="U38" s="13" t="n">
        <f aca="false">_xlfn.T.DIST(T38,$H$2,0)</f>
        <v>0.0453750593142519</v>
      </c>
      <c r="AA38" s="10"/>
    </row>
    <row r="39" customFormat="false" ht="12.8" hidden="false" customHeight="false" outlineLevel="0" collapsed="false">
      <c r="A39" s="0" t="n">
        <v>0.9</v>
      </c>
      <c r="B39" s="0" t="n">
        <f aca="false">_xlfn.NORM.DIST(A39,$F$2,$G$2,0)</f>
        <v>0.266085249898755</v>
      </c>
      <c r="C39" s="0" t="n">
        <f aca="false">_xlfn.T.DIST(A39,$H$2,0)</f>
        <v>0.227883065873806</v>
      </c>
      <c r="D39" s="0" t="n">
        <f aca="false">_xlfn.NORM.DIST(A39,$F$2,$G$2,1)</f>
        <v>0.81593987465324</v>
      </c>
      <c r="E39" s="0" t="n">
        <f aca="false">_xlfn.T.DIST(A39,$H$2,1)</f>
        <v>0.782774483790982</v>
      </c>
      <c r="S39" s="8"/>
      <c r="T39" s="0" t="n">
        <f aca="false">T38</f>
        <v>-2.35336343480182</v>
      </c>
      <c r="U39" s="0" t="n">
        <v>0</v>
      </c>
      <c r="AA39" s="10"/>
    </row>
    <row r="40" customFormat="false" ht="12.8" hidden="false" customHeight="false" outlineLevel="0" collapsed="false">
      <c r="A40" s="0" t="n">
        <v>1</v>
      </c>
      <c r="B40" s="0" t="n">
        <f aca="false">_xlfn.NORM.DIST(A40,$F$2,$G$2,0)</f>
        <v>0.241970724519143</v>
      </c>
      <c r="C40" s="0" t="n">
        <f aca="false">_xlfn.T.DIST(A40,$H$2,0)</f>
        <v>0.206748335783172</v>
      </c>
      <c r="D40" s="0" t="n">
        <f aca="false">_xlfn.NORM.DIST(A40,$F$2,$G$2,1)</f>
        <v>0.841344746068543</v>
      </c>
      <c r="E40" s="0" t="n">
        <f aca="false">_xlfn.T.DIST(A40,$H$2,1)</f>
        <v>0.804498890522114</v>
      </c>
      <c r="S40" s="8"/>
      <c r="AA40" s="10"/>
    </row>
    <row r="41" customFormat="false" ht="12.8" hidden="false" customHeight="false" outlineLevel="0" collapsed="false">
      <c r="A41" s="0" t="n">
        <v>1.1</v>
      </c>
      <c r="B41" s="0" t="n">
        <f aca="false">_xlfn.NORM.DIST(A41,$F$2,$G$2,0)</f>
        <v>0.21785217703255</v>
      </c>
      <c r="C41" s="0" t="n">
        <f aca="false">_xlfn.T.DIST(A41,$H$2,0)</f>
        <v>0.186637029385456</v>
      </c>
      <c r="D41" s="0" t="n">
        <f aca="false">_xlfn.NORM.DIST(A41,$F$2,$G$2,1)</f>
        <v>0.864333939053617</v>
      </c>
      <c r="E41" s="0" t="n">
        <f aca="false">_xlfn.T.DIST(A41,$H$2,1)</f>
        <v>0.824158402532674</v>
      </c>
      <c r="S41" s="8"/>
      <c r="U41" s="9" t="s">
        <v>10</v>
      </c>
      <c r="AA41" s="10"/>
    </row>
    <row r="42" customFormat="false" ht="12.8" hidden="false" customHeight="false" outlineLevel="0" collapsed="false">
      <c r="A42" s="0" t="n">
        <v>1.2</v>
      </c>
      <c r="B42" s="0" t="n">
        <f aca="false">_xlfn.NORM.DIST(A42,$F$2,$G$2,0)</f>
        <v>0.194186054983213</v>
      </c>
      <c r="C42" s="0" t="n">
        <f aca="false">_xlfn.T.DIST(A42,$H$2,0)</f>
        <v>0.167801587357497</v>
      </c>
      <c r="D42" s="0" t="n">
        <f aca="false">_xlfn.NORM.DIST(A42,$F$2,$G$2,1)</f>
        <v>0.884930329778292</v>
      </c>
      <c r="E42" s="0" t="n">
        <f aca="false">_xlfn.T.DIST(A42,$H$2,1)</f>
        <v>0.841868942650948</v>
      </c>
      <c r="S42" s="8"/>
      <c r="T42" s="15" t="n">
        <f aca="false">T38</f>
        <v>-2.35336343480182</v>
      </c>
      <c r="U42" s="15" t="n">
        <f aca="false">_xlfn.T.DIST(T38,H2,1)</f>
        <v>0.05</v>
      </c>
      <c r="W42" s="0" t="n">
        <f aca="false">T42</f>
        <v>-2.35336343480182</v>
      </c>
      <c r="X42" s="0" t="n">
        <f aca="false">U42</f>
        <v>0.05</v>
      </c>
      <c r="Z42" s="0" t="n">
        <f aca="false">-W42</f>
        <v>2.35336343480182</v>
      </c>
      <c r="AA42" s="10" t="n">
        <f aca="false">1-X42</f>
        <v>0.95</v>
      </c>
    </row>
    <row r="43" customFormat="false" ht="12.8" hidden="false" customHeight="false" outlineLevel="0" collapsed="false">
      <c r="A43" s="0" t="n">
        <v>1.3</v>
      </c>
      <c r="B43" s="0" t="n">
        <f aca="false">_xlfn.NORM.DIST(A43,$F$2,$G$2,0)</f>
        <v>0.171368592047807</v>
      </c>
      <c r="C43" s="0" t="n">
        <f aca="false">_xlfn.T.DIST(A43,$H$2,0)</f>
        <v>0.150389085907536</v>
      </c>
      <c r="D43" s="0" t="n">
        <f aca="false">_xlfn.NORM.DIST(A43,$F$2,$G$2,1)</f>
        <v>0.90319951541439</v>
      </c>
      <c r="E43" s="0" t="n">
        <f aca="false">_xlfn.T.DIST(A43,$H$2,1)</f>
        <v>0.857766245636051</v>
      </c>
      <c r="S43" s="8"/>
      <c r="T43" s="0" t="n">
        <v>0</v>
      </c>
      <c r="U43" s="0" t="n">
        <f aca="false">U42</f>
        <v>0.05</v>
      </c>
      <c r="W43" s="0" t="n">
        <f aca="false">W42</f>
        <v>-2.35336343480182</v>
      </c>
      <c r="X43" s="0" t="n">
        <f aca="false">0</f>
        <v>0</v>
      </c>
      <c r="Z43" s="0" t="n">
        <f aca="false">Z42</f>
        <v>2.35336343480182</v>
      </c>
      <c r="AA43" s="10" t="n">
        <v>0</v>
      </c>
    </row>
    <row r="44" customFormat="false" ht="12.8" hidden="false" customHeight="false" outlineLevel="0" collapsed="false">
      <c r="A44" s="0" t="n">
        <v>1.4</v>
      </c>
      <c r="B44" s="0" t="n">
        <f aca="false">_xlfn.NORM.DIST(A44,$F$2,$G$2,0)</f>
        <v>0.149727465635745</v>
      </c>
      <c r="C44" s="0" t="n">
        <f aca="false">_xlfn.T.DIST(A44,$H$2,0)</f>
        <v>0.134461716820481</v>
      </c>
      <c r="D44" s="0" t="n">
        <f aca="false">_xlfn.NORM.DIST(A44,$F$2,$G$2,1)</f>
        <v>0.919243340766229</v>
      </c>
      <c r="E44" s="0" t="n">
        <f aca="false">_xlfn.T.DIST(A44,$H$2,1)</f>
        <v>0.871996335625943</v>
      </c>
      <c r="S44" s="8"/>
      <c r="AA44" s="10"/>
    </row>
    <row r="45" customFormat="false" ht="12.8" hidden="false" customHeight="false" outlineLevel="0" collapsed="false">
      <c r="A45" s="0" t="n">
        <v>1.5</v>
      </c>
      <c r="B45" s="0" t="n">
        <f aca="false">_xlfn.NORM.DIST(A45,$F$2,$G$2,0)</f>
        <v>0.129517595665892</v>
      </c>
      <c r="C45" s="0" t="n">
        <f aca="false">_xlfn.T.DIST(A45,$H$2,0)</f>
        <v>0.120017174513587</v>
      </c>
      <c r="D45" s="0" t="n">
        <f aca="false">_xlfn.NORM.DIST(A45,$F$2,$G$2,1)</f>
        <v>0.933192798731142</v>
      </c>
      <c r="E45" s="0" t="n">
        <f aca="false">_xlfn.T.DIST(A45,$H$2,1)</f>
        <v>0.884708067377588</v>
      </c>
      <c r="S45" s="8"/>
      <c r="AA45" s="10"/>
    </row>
    <row r="46" customFormat="false" ht="12.8" hidden="false" customHeight="false" outlineLevel="0" collapsed="false">
      <c r="A46" s="0" t="n">
        <v>1.6</v>
      </c>
      <c r="B46" s="0" t="n">
        <f aca="false">_xlfn.NORM.DIST(A46,$F$2,$G$2,0)</f>
        <v>0.110920834679456</v>
      </c>
      <c r="C46" s="0" t="n">
        <f aca="false">_xlfn.T.DIST(A46,$H$2,0)</f>
        <v>0.10700705749349</v>
      </c>
      <c r="D46" s="0" t="n">
        <f aca="false">_xlfn.NORM.DIST(A46,$F$2,$G$2,1)</f>
        <v>0.945200708300442</v>
      </c>
      <c r="E46" s="0" t="n">
        <f aca="false">_xlfn.T.DIST(A46,$H$2,1)</f>
        <v>0.896047618290338</v>
      </c>
      <c r="S46" s="8"/>
      <c r="T46" s="5" t="s">
        <v>8</v>
      </c>
      <c r="U46" s="7" t="s">
        <v>9</v>
      </c>
      <c r="W46" s="5" t="s">
        <v>8</v>
      </c>
      <c r="X46" s="7" t="s">
        <v>9</v>
      </c>
      <c r="AA46" s="10"/>
    </row>
    <row r="47" customFormat="false" ht="12.8" hidden="false" customHeight="false" outlineLevel="0" collapsed="false">
      <c r="A47" s="0" t="n">
        <v>1.7</v>
      </c>
      <c r="B47" s="0" t="n">
        <f aca="false">_xlfn.NORM.DIST(A47,$F$2,$G$2,0)</f>
        <v>0.0940490773768869</v>
      </c>
      <c r="C47" s="0" t="n">
        <f aca="false">_xlfn.T.DIST(A47,$H$2,0)</f>
        <v>0.0953523532023358</v>
      </c>
      <c r="D47" s="0" t="n">
        <f aca="false">_xlfn.NORM.DIST(A47,$F$2,$G$2,1)</f>
        <v>0.955434537241457</v>
      </c>
      <c r="E47" s="0" t="n">
        <f aca="false">_xlfn.T.DIST(A47,$H$2,1)</f>
        <v>0.906154679223295</v>
      </c>
      <c r="S47" s="11" t="n">
        <f aca="false">S34/2</f>
        <v>0.05</v>
      </c>
      <c r="T47" s="16" t="n">
        <f aca="false">TINV(S47,H2)</f>
        <v>3.18244630528371</v>
      </c>
      <c r="U47" s="13" t="n">
        <f aca="false">_xlfn.T.DIST(T47,H2,0)</f>
        <v>0.0191940763797863</v>
      </c>
      <c r="W47" s="16" t="n">
        <f aca="false">TINV(S47,H2)</f>
        <v>3.18244630528371</v>
      </c>
      <c r="X47" s="13" t="n">
        <f aca="false">_xlfn.T.DIST(W47,H2,0)</f>
        <v>0.0191940763797863</v>
      </c>
      <c r="Z47" s="0" t="n">
        <f aca="false">-W47</f>
        <v>-3.18244630528371</v>
      </c>
      <c r="AA47" s="10"/>
    </row>
    <row r="48" customFormat="false" ht="12.8" hidden="false" customHeight="false" outlineLevel="0" collapsed="false">
      <c r="A48" s="0" t="n">
        <v>1.8</v>
      </c>
      <c r="B48" s="0" t="n">
        <f aca="false">_xlfn.NORM.DIST(A48,$F$2,$G$2,0)</f>
        <v>0.0789501583008942</v>
      </c>
      <c r="C48" s="0" t="n">
        <f aca="false">_xlfn.T.DIST(A48,$H$2,0)</f>
        <v>0.0849557592797387</v>
      </c>
      <c r="D48" s="0" t="n">
        <f aca="false">_xlfn.NORM.DIST(A48,$F$2,$G$2,1)</f>
        <v>0.964069680887074</v>
      </c>
      <c r="E48" s="0" t="n">
        <f aca="false">_xlfn.T.DIST(A48,$H$2,1)</f>
        <v>0.915160035549371</v>
      </c>
      <c r="S48" s="8"/>
      <c r="T48" s="0" t="n">
        <f aca="false">T47</f>
        <v>3.18244630528371</v>
      </c>
      <c r="U48" s="0" t="n">
        <v>0</v>
      </c>
      <c r="W48" s="0" t="n">
        <f aca="false">W47</f>
        <v>3.18244630528371</v>
      </c>
      <c r="X48" s="0" t="n">
        <v>0</v>
      </c>
      <c r="Z48" s="21" t="n">
        <f aca="false">-W48</f>
        <v>-3.18244630528371</v>
      </c>
      <c r="AA48" s="10"/>
    </row>
    <row r="49" customFormat="false" ht="12.8" hidden="false" customHeight="false" outlineLevel="0" collapsed="false">
      <c r="A49" s="0" t="n">
        <v>1.9</v>
      </c>
      <c r="B49" s="0" t="n">
        <f aca="false">_xlfn.NORM.DIST(A49,$F$2,$G$2,0)</f>
        <v>0.0656158147746766</v>
      </c>
      <c r="C49" s="0" t="n">
        <f aca="false">_xlfn.T.DIST(A49,$H$2,0)</f>
        <v>0.0757110180680433</v>
      </c>
      <c r="D49" s="0" t="n">
        <f aca="false">_xlfn.NORM.DIST(A49,$F$2,$G$2,1)</f>
        <v>0.971283440183998</v>
      </c>
      <c r="E49" s="0" t="n">
        <f aca="false">_xlfn.T.DIST(A49,$H$2,1)</f>
        <v>0.923184228347</v>
      </c>
      <c r="S49" s="8"/>
      <c r="AA49" s="10"/>
    </row>
    <row r="50" customFormat="false" ht="12.8" hidden="false" customHeight="false" outlineLevel="0" collapsed="false">
      <c r="A50" s="0" t="n">
        <v>2</v>
      </c>
      <c r="B50" s="0" t="n">
        <f aca="false">_xlfn.NORM.DIST(A50,$F$2,$G$2,0)</f>
        <v>0.0539909665131881</v>
      </c>
      <c r="C50" s="0" t="n">
        <f aca="false">_xlfn.T.DIST(A50,$H$2,0)</f>
        <v>0.0675096606638929</v>
      </c>
      <c r="D50" s="0" t="n">
        <f aca="false">_xlfn.NORM.DIST(A50,$F$2,$G$2,1)</f>
        <v>0.977249868051821</v>
      </c>
      <c r="E50" s="0" t="n">
        <f aca="false">_xlfn.T.DIST(A50,$H$2,1)</f>
        <v>0.930337015720578</v>
      </c>
      <c r="S50" s="8"/>
      <c r="U50" s="9" t="s">
        <v>10</v>
      </c>
      <c r="AA50" s="10"/>
    </row>
    <row r="51" customFormat="false" ht="12.8" hidden="false" customHeight="false" outlineLevel="0" collapsed="false">
      <c r="A51" s="0" t="n">
        <v>2.1</v>
      </c>
      <c r="B51" s="0" t="n">
        <f aca="false">_xlfn.NORM.DIST(A51,$F$2,$G$2,0)</f>
        <v>0.0439835959804272</v>
      </c>
      <c r="C51" s="0" t="n">
        <f aca="false">_xlfn.T.DIST(A51,$H$2,0)</f>
        <v>0.06024563538951</v>
      </c>
      <c r="D51" s="0" t="n">
        <f aca="false">_xlfn.NORM.DIST(A51,$F$2,$G$2,1)</f>
        <v>0.982135579437183</v>
      </c>
      <c r="E51" s="0" t="n">
        <f aca="false">_xlfn.T.DIST(A51,$H$2,1)</f>
        <v>0.936717398725158</v>
      </c>
      <c r="S51" s="8"/>
      <c r="T51" s="17" t="n">
        <f aca="false">T47</f>
        <v>3.18244630528371</v>
      </c>
      <c r="U51" s="17" t="n">
        <f aca="false">_xlfn.T.DIST(T47,H2,1)</f>
        <v>0.975</v>
      </c>
      <c r="W51" s="0" t="n">
        <f aca="false">T51</f>
        <v>3.18244630528371</v>
      </c>
      <c r="X51" s="0" t="n">
        <f aca="false">U51</f>
        <v>0.975</v>
      </c>
      <c r="Y51" s="0" t="n">
        <f aca="false">Z51</f>
        <v>-3.18244630528371</v>
      </c>
      <c r="Z51" s="0" t="n">
        <f aca="false">-T51</f>
        <v>-3.18244630528371</v>
      </c>
      <c r="AA51" s="10" t="n">
        <f aca="false">1-X51</f>
        <v>0.025</v>
      </c>
      <c r="AB51" s="0" t="n">
        <f aca="false">AA51</f>
        <v>0.025</v>
      </c>
    </row>
    <row r="52" customFormat="false" ht="12.8" hidden="false" customHeight="false" outlineLevel="0" collapsed="false">
      <c r="A52" s="0" t="n">
        <v>2.2</v>
      </c>
      <c r="B52" s="0" t="n">
        <f aca="false">_xlfn.NORM.DIST(A52,$F$2,$G$2,0)</f>
        <v>0.0354745928462314</v>
      </c>
      <c r="C52" s="0" t="n">
        <f aca="false">_xlfn.T.DIST(A52,$H$2,0)</f>
        <v>0.0538182881568024</v>
      </c>
      <c r="D52" s="0" t="n">
        <f aca="false">_xlfn.NORM.DIST(A52,$F$2,$G$2,1)</f>
        <v>0.986096552486501</v>
      </c>
      <c r="E52" s="0" t="n">
        <f aca="false">_xlfn.T.DIST(A52,$H$2,1)</f>
        <v>0.942414024011764</v>
      </c>
      <c r="S52" s="18"/>
      <c r="T52" s="19" t="n">
        <v>0</v>
      </c>
      <c r="U52" s="19" t="n">
        <f aca="false">U51</f>
        <v>0.975</v>
      </c>
      <c r="V52" s="19"/>
      <c r="W52" s="19" t="n">
        <f aca="false">W51</f>
        <v>3.18244630528371</v>
      </c>
      <c r="X52" s="19" t="n">
        <v>0</v>
      </c>
      <c r="Y52" s="19" t="n">
        <v>0</v>
      </c>
      <c r="Z52" s="19" t="n">
        <f aca="false">Z51</f>
        <v>-3.18244630528371</v>
      </c>
      <c r="AA52" s="20" t="n">
        <v>0</v>
      </c>
      <c r="AB52" s="0" t="n">
        <f aca="false">AB51</f>
        <v>0.025</v>
      </c>
    </row>
    <row r="53" customFormat="false" ht="12.8" hidden="false" customHeight="false" outlineLevel="0" collapsed="false">
      <c r="A53" s="0" t="n">
        <v>2.3</v>
      </c>
      <c r="B53" s="0" t="n">
        <f aca="false">_xlfn.NORM.DIST(A53,$F$2,$G$2,0)</f>
        <v>0.0283270377416012</v>
      </c>
      <c r="C53" s="0" t="n">
        <f aca="false">_xlfn.T.DIST(A53,$H$2,0)</f>
        <v>0.048134109759615</v>
      </c>
      <c r="D53" s="0" t="n">
        <f aca="false">_xlfn.NORM.DIST(A53,$F$2,$G$2,1)</f>
        <v>0.989275889978324</v>
      </c>
      <c r="E53" s="0" t="n">
        <f aca="false">_xlfn.T.DIST(A53,$H$2,1)</f>
        <v>0.947505819677765</v>
      </c>
    </row>
    <row r="54" customFormat="false" ht="12.8" hidden="false" customHeight="false" outlineLevel="0" collapsed="false">
      <c r="A54" s="0" t="n">
        <v>2.4</v>
      </c>
      <c r="B54" s="0" t="n">
        <f aca="false">_xlfn.NORM.DIST(A54,$F$2,$G$2,0)</f>
        <v>0.0223945302948429</v>
      </c>
      <c r="C54" s="0" t="n">
        <f aca="false">_xlfn.T.DIST(A54,$H$2,0)</f>
        <v>0.043107594875664</v>
      </c>
      <c r="D54" s="0" t="n">
        <f aca="false">_xlfn.NORM.DIST(A54,$F$2,$G$2,1)</f>
        <v>0.991802464075404</v>
      </c>
      <c r="E54" s="0" t="n">
        <f aca="false">_xlfn.T.DIST(A54,$H$2,1)</f>
        <v>0.952062758864085</v>
      </c>
    </row>
    <row r="55" customFormat="false" ht="12.8" hidden="false" customHeight="false" outlineLevel="0" collapsed="false">
      <c r="A55" s="0" t="n">
        <v>2.5</v>
      </c>
      <c r="B55" s="0" t="n">
        <f aca="false">_xlfn.NORM.DIST(A55,$F$2,$G$2,0)</f>
        <v>0.0175283004935685</v>
      </c>
      <c r="C55" s="0" t="n">
        <f aca="false">_xlfn.T.DIST(A55,$H$2,0)</f>
        <v>0.0386614857271673</v>
      </c>
      <c r="D55" s="0" t="n">
        <f aca="false">_xlfn.NORM.DIST(A55,$F$2,$G$2,1)</f>
        <v>0.993790334674224</v>
      </c>
      <c r="E55" s="0" t="n">
        <f aca="false">_xlfn.T.DIST(A55,$H$2,1)</f>
        <v>0.956146676495967</v>
      </c>
    </row>
    <row r="56" customFormat="false" ht="12.8" hidden="false" customHeight="false" outlineLevel="0" collapsed="false">
      <c r="A56" s="0" t="n">
        <v>2.6</v>
      </c>
      <c r="B56" s="0" t="n">
        <f aca="false">_xlfn.NORM.DIST(A56,$F$2,$G$2,0)</f>
        <v>0.0135829692336856</v>
      </c>
      <c r="C56" s="0" t="n">
        <f aca="false">_xlfn.T.DIST(A56,$H$2,0)</f>
        <v>0.0347266084021721</v>
      </c>
      <c r="D56" s="0" t="n">
        <f aca="false">_xlfn.NORM.DIST(A56,$F$2,$G$2,1)</f>
        <v>0.995338811976281</v>
      </c>
      <c r="E56" s="0" t="n">
        <f aca="false">_xlfn.T.DIST(A56,$H$2,1)</f>
        <v>0.959812088533836</v>
      </c>
    </row>
    <row r="57" customFormat="false" ht="12.8" hidden="false" customHeight="false" outlineLevel="0" collapsed="false">
      <c r="A57" s="0" t="n">
        <v>2.7</v>
      </c>
      <c r="B57" s="0" t="n">
        <f aca="false">_xlfn.NORM.DIST(A57,$F$2,$G$2,0)</f>
        <v>0.0104209348144226</v>
      </c>
      <c r="C57" s="0" t="n">
        <f aca="false">_xlfn.T.DIST(A57,$H$2,0)</f>
        <v>0.0312414552565565</v>
      </c>
      <c r="D57" s="0" t="n">
        <f aca="false">_xlfn.NORM.DIST(A57,$F$2,$G$2,1)</f>
        <v>0.996533026196959</v>
      </c>
      <c r="E57" s="0" t="n">
        <f aca="false">_xlfn.T.DIST(A57,$H$2,1)</f>
        <v>0.96310698107997</v>
      </c>
    </row>
    <row r="58" customFormat="false" ht="12.8" hidden="false" customHeight="false" outlineLevel="0" collapsed="false">
      <c r="A58" s="0" t="n">
        <v>2.8</v>
      </c>
      <c r="B58" s="0" t="n">
        <f aca="false">_xlfn.NORM.DIST(A58,$F$2,$G$2,0)</f>
        <v>0.00791545158297997</v>
      </c>
      <c r="C58" s="0" t="n">
        <f aca="false">_xlfn.T.DIST(A58,$H$2,0)</f>
        <v>0.0281516231782209</v>
      </c>
      <c r="D58" s="0" t="n">
        <f aca="false">_xlfn.NORM.DIST(A58,$F$2,$G$2,1)</f>
        <v>0.997444869669572</v>
      </c>
      <c r="E58" s="0" t="n">
        <f aca="false">_xlfn.T.DIST(A58,$H$2,1)</f>
        <v>0.96607354975793</v>
      </c>
    </row>
    <row r="59" customFormat="false" ht="12.8" hidden="false" customHeight="false" outlineLevel="0" collapsed="false">
      <c r="A59" s="0" t="n">
        <v>2.9</v>
      </c>
      <c r="B59" s="0" t="n">
        <f aca="false">_xlfn.NORM.DIST(A59,$F$2,$G$2,0)</f>
        <v>0.00595253241977585</v>
      </c>
      <c r="C59" s="0" t="n">
        <f aca="false">_xlfn.T.DIST(A59,$H$2,0)</f>
        <v>0.0254091838849384</v>
      </c>
      <c r="D59" s="0" t="n">
        <f aca="false">_xlfn.NORM.DIST(A59,$F$2,$G$2,1)</f>
        <v>0.998134186699616</v>
      </c>
      <c r="E59" s="0" t="n">
        <f aca="false">_xlfn.T.DIST(A59,$H$2,1)</f>
        <v>0.968748879001677</v>
      </c>
    </row>
    <row r="60" customFormat="false" ht="12.8" hidden="false" customHeight="false" outlineLevel="0" collapsed="false">
      <c r="A60" s="0" t="n">
        <v>3</v>
      </c>
      <c r="B60" s="0" t="n">
        <f aca="false">_xlfn.NORM.DIST(A60,$F$2,$G$2,0)</f>
        <v>0.00443184841193801</v>
      </c>
      <c r="C60" s="0" t="n">
        <f aca="false">_xlfn.T.DIST(A60,$H$2,0)</f>
        <v>0.0229720373092413</v>
      </c>
      <c r="D60" s="0" t="n">
        <f aca="false">_xlfn.NORM.DIST(A60,$F$2,$G$2,1)</f>
        <v>0.99865010196837</v>
      </c>
      <c r="E60" s="0" t="n">
        <f aca="false">_xlfn.T.DIST(A60,$H$2,1)</f>
        <v>0.971165557188781</v>
      </c>
    </row>
    <row r="61" customFormat="false" ht="12.8" hidden="false" customHeight="false" outlineLevel="0" collapsed="false">
      <c r="A61" s="0" t="n">
        <v>3.1</v>
      </c>
      <c r="B61" s="0" t="n">
        <f aca="false">_xlfn.NORM.DIST(A61,$F$2,$G$2,0)</f>
        <v>0.00326681905619992</v>
      </c>
      <c r="C61" s="0" t="n">
        <f aca="false">_xlfn.T.DIST(A61,$H$2,0)</f>
        <v>0.0208032808354254</v>
      </c>
      <c r="D61" s="0" t="n">
        <f aca="false">_xlfn.NORM.DIST(A61,$F$2,$G$2,1)</f>
        <v>0.999032396786781</v>
      </c>
      <c r="E61" s="0" t="n">
        <f aca="false">_xlfn.T.DIST(A61,$H$2,1)</f>
        <v>0.973352227692832</v>
      </c>
    </row>
    <row r="62" customFormat="false" ht="12.8" hidden="false" customHeight="false" outlineLevel="0" collapsed="false">
      <c r="A62" s="0" t="n">
        <v>3.2</v>
      </c>
      <c r="B62" s="0" t="n">
        <f aca="false">_xlfn.NORM.DIST(A62,$F$2,$G$2,0)</f>
        <v>0.00238408820146484</v>
      </c>
      <c r="C62" s="0" t="n">
        <f aca="false">_xlfn.T.DIST(A62,$H$2,0)</f>
        <v>0.0188706141586123</v>
      </c>
      <c r="D62" s="0" t="n">
        <f aca="false">_xlfn.NORM.DIST(A62,$F$2,$G$2,1)</f>
        <v>0.999312862062084</v>
      </c>
      <c r="E62" s="0" t="n">
        <f aca="false">_xlfn.T.DIST(A62,$H$2,1)</f>
        <v>0.975334078518652</v>
      </c>
    </row>
    <row r="63" customFormat="false" ht="12.8" hidden="false" customHeight="false" outlineLevel="0" collapsed="false">
      <c r="A63" s="0" t="n">
        <v>3.3</v>
      </c>
      <c r="B63" s="0" t="n">
        <f aca="false">_xlfn.NORM.DIST(A63,$F$2,$G$2,0)</f>
        <v>0.00172256893905368</v>
      </c>
      <c r="C63" s="0" t="n">
        <f aca="false">_xlfn.T.DIST(A63,$H$2,0)</f>
        <v>0.0171457905269821</v>
      </c>
      <c r="D63" s="0" t="n">
        <f aca="false">_xlfn.NORM.DIST(A63,$F$2,$G$2,1)</f>
        <v>0.999516575857616</v>
      </c>
      <c r="E63" s="0" t="n">
        <f aca="false">_xlfn.T.DIST(A63,$H$2,1)</f>
        <v>0.977133274682001</v>
      </c>
    </row>
    <row r="64" customFormat="false" ht="12.8" hidden="false" customHeight="false" outlineLevel="0" collapsed="false">
      <c r="A64" s="0" t="n">
        <v>3.4</v>
      </c>
      <c r="B64" s="0" t="n">
        <f aca="false">_xlfn.NORM.DIST(A64,$F$2,$G$2,0)</f>
        <v>0.00123221916847302</v>
      </c>
      <c r="C64" s="0" t="n">
        <f aca="false">_xlfn.T.DIST(A64,$H$2,0)</f>
        <v>0.0156041190513806</v>
      </c>
      <c r="D64" s="0" t="n">
        <f aca="false">_xlfn.NORM.DIST(A64,$F$2,$G$2,1)</f>
        <v>0.999663070734323</v>
      </c>
      <c r="E64" s="0" t="n">
        <f aca="false">_xlfn.T.DIST(A64,$H$2,1)</f>
        <v>0.978769338247052</v>
      </c>
    </row>
    <row r="65" customFormat="false" ht="12.8" hidden="false" customHeight="false" outlineLevel="0" collapsed="false">
      <c r="A65" s="0" t="n">
        <v>3.5</v>
      </c>
      <c r="B65" s="0" t="n">
        <f aca="false">_xlfn.NORM.DIST(A65,$F$2,$G$2,0)</f>
        <v>0.00087268269504576</v>
      </c>
      <c r="C65" s="0" t="n">
        <f aca="false">_xlfn.T.DIST(A65,$H$2,0)</f>
        <v>0.0142240188015297</v>
      </c>
      <c r="D65" s="0" t="n">
        <f aca="false">_xlfn.NORM.DIST(A65,$F$2,$G$2,1)</f>
        <v>0.999767370920964</v>
      </c>
      <c r="E65" s="0" t="n">
        <f aca="false">_xlfn.T.DIST(A65,$H$2,1)</f>
        <v>0.980259481190359</v>
      </c>
    </row>
    <row r="66" customFormat="false" ht="12.8" hidden="false" customHeight="false" outlineLevel="0" collapsed="false">
      <c r="A66" s="0" t="n">
        <v>3.6</v>
      </c>
      <c r="B66" s="0" t="n">
        <f aca="false">_xlfn.NORM.DIST(A66,$F$2,$G$2,0)</f>
        <v>0.000611901930113772</v>
      </c>
      <c r="C66" s="0" t="n">
        <f aca="false">_xlfn.T.DIST(A66,$H$2,0)</f>
        <v>0.0129866229347286</v>
      </c>
      <c r="D66" s="0" t="n">
        <f aca="false">_xlfn.NORM.DIST(A66,$F$2,$G$2,1)</f>
        <v>0.999840891409842</v>
      </c>
      <c r="E66" s="0" t="n">
        <f aca="false">_xlfn.T.DIST(A66,$H$2,1)</f>
        <v>0.981618896197969</v>
      </c>
    </row>
    <row r="67" customFormat="false" ht="12.8" hidden="false" customHeight="false" outlineLevel="0" collapsed="false">
      <c r="A67" s="0" t="n">
        <v>3.7</v>
      </c>
      <c r="B67" s="0" t="n">
        <f aca="false">_xlfn.NORM.DIST(A67,$F$2,$G$2,0)</f>
        <v>0.000424780270550751</v>
      </c>
      <c r="C67" s="0" t="n">
        <f aca="false">_xlfn.T.DIST(A67,$H$2,0)</f>
        <v>0.0118754296622144</v>
      </c>
      <c r="D67" s="0" t="n">
        <f aca="false">_xlfn.NORM.DIST(A67,$F$2,$G$2,1)</f>
        <v>0.999892200266523</v>
      </c>
      <c r="E67" s="0" t="n">
        <f aca="false">_xlfn.T.DIST(A67,$H$2,1)</f>
        <v>0.982861010247873</v>
      </c>
    </row>
    <row r="68" customFormat="false" ht="12.8" hidden="false" customHeight="false" outlineLevel="0" collapsed="false">
      <c r="A68" s="0" t="n">
        <v>3.8</v>
      </c>
      <c r="B68" s="0" t="n">
        <f aca="false">_xlfn.NORM.DIST(A68,$F$2,$G$2,0)</f>
        <v>0.00029194692579146</v>
      </c>
      <c r="C68" s="0" t="n">
        <f aca="false">_xlfn.T.DIST(A68,$H$2,0)</f>
        <v>0.0108759961168658</v>
      </c>
      <c r="D68" s="0" t="n">
        <f aca="false">_xlfn.NORM.DIST(A68,$F$2,$G$2,1)</f>
        <v>0.999927651956075</v>
      </c>
      <c r="E68" s="0" t="n">
        <f aca="false">_xlfn.T.DIST(A68,$H$2,1)</f>
        <v>0.983997705468681</v>
      </c>
    </row>
    <row r="69" customFormat="false" ht="12.8" hidden="false" customHeight="false" outlineLevel="0" collapsed="false">
      <c r="A69" s="0" t="n">
        <v>3.9</v>
      </c>
      <c r="B69" s="0" t="n">
        <f aca="false">_xlfn.NORM.DIST(A69,$F$2,$G$2,0)</f>
        <v>0.000198655471392773</v>
      </c>
      <c r="C69" s="0" t="n">
        <f aca="false">_xlfn.T.DIST(A69,$H$2,0)</f>
        <v>0.00997567090554898</v>
      </c>
      <c r="D69" s="0" t="n">
        <f aca="false">_xlfn.NORM.DIST(A69,$F$2,$G$2,1)</f>
        <v>0.999951903655982</v>
      </c>
      <c r="E69" s="0" t="n">
        <f aca="false">_xlfn.T.DIST(A69,$H$2,1)</f>
        <v>0.985039511354729</v>
      </c>
    </row>
    <row r="70" customFormat="false" ht="12.8" hidden="false" customHeight="false" outlineLevel="0" collapsed="false">
      <c r="A70" s="0" t="n">
        <v>4</v>
      </c>
      <c r="B70" s="0" t="n">
        <f aca="false">_xlfn.NORM.DIST(A70,$F$2,$G$2,0)</f>
        <v>0.000133830225764885</v>
      </c>
      <c r="C70" s="0" t="n">
        <f aca="false">_xlfn.T.DIST(A70,$H$2,0)</f>
        <v>0.00916336114274447</v>
      </c>
      <c r="D70" s="0" t="n">
        <f aca="false">_xlfn.NORM.DIST(A70,$F$2,$G$2,1)</f>
        <v>0.999968328758167</v>
      </c>
      <c r="E70" s="0" t="n">
        <f aca="false">_xlfn.T.DIST(A70,$H$2,1)</f>
        <v>0.985995771994927</v>
      </c>
    </row>
    <row r="71" customFormat="false" ht="12.8" hidden="false" customHeight="false" outlineLevel="0" collapsed="false">
      <c r="A71" s="0" t="n">
        <v>4.1</v>
      </c>
      <c r="B71" s="0" t="n">
        <f aca="false">_xlfn.NORM.DIST(A71,$F$2,$G$2,0)</f>
        <v>8.92616571771329E-005</v>
      </c>
      <c r="C71" s="0" t="n">
        <f aca="false">_xlfn.T.DIST(A71,$H$2,0)</f>
        <v>0.00842932995341345</v>
      </c>
      <c r="D71" s="0" t="n">
        <f aca="false">_xlfn.NORM.DIST(A71,$F$2,$G$2,1)</f>
        <v>0.999979342493087</v>
      </c>
      <c r="E71" s="0" t="n">
        <f aca="false">_xlfn.T.DIST(A71,$H$2,1)</f>
        <v>0.986874791560743</v>
      </c>
    </row>
    <row r="72" customFormat="false" ht="12.8" hidden="false" customHeight="false" outlineLevel="0" collapsed="false">
      <c r="A72" s="0" t="n">
        <v>4.2</v>
      </c>
      <c r="B72" s="0" t="n">
        <f aca="false">_xlfn.NORM.DIST(A72,$F$2,$G$2,0)</f>
        <v>5.89430677565399E-005</v>
      </c>
      <c r="C72" s="0" t="n">
        <f aca="false">_xlfn.T.DIST(A72,$H$2,0)</f>
        <v>0.00776502072378358</v>
      </c>
      <c r="D72" s="0" t="n">
        <f aca="false">_xlfn.NORM.DIST(A72,$F$2,$G$2,1)</f>
        <v>0.999986654250984</v>
      </c>
      <c r="E72" s="0" t="n">
        <f aca="false">_xlfn.T.DIST(A72,$H$2,1)</f>
        <v>0.98768396091153</v>
      </c>
    </row>
    <row r="73" customFormat="false" ht="12.8" hidden="false" customHeight="false" outlineLevel="0" collapsed="false">
      <c r="A73" s="0" t="n">
        <v>4.3</v>
      </c>
      <c r="B73" s="0" t="n">
        <f aca="false">_xlfn.NORM.DIST(A73,$F$2,$G$2,0)</f>
        <v>3.85351967420871E-005</v>
      </c>
      <c r="C73" s="0" t="n">
        <f aca="false">_xlfn.T.DIST(A73,$H$2,0)</f>
        <v>0.00716290471664346</v>
      </c>
      <c r="D73" s="0" t="n">
        <f aca="false">_xlfn.NORM.DIST(A73,$F$2,$G$2,1)</f>
        <v>0.999991460094529</v>
      </c>
      <c r="E73" s="0" t="n">
        <f aca="false">_xlfn.T.DIST(A73,$H$2,1)</f>
        <v>0.988429867819883</v>
      </c>
    </row>
    <row r="74" customFormat="false" ht="12.8" hidden="false" customHeight="false" outlineLevel="0" collapsed="false">
      <c r="A74" s="0" t="n">
        <v>4.4</v>
      </c>
      <c r="B74" s="0" t="n">
        <f aca="false">_xlfn.NORM.DIST(A74,$F$2,$G$2,0)</f>
        <v>2.49424712900535E-005</v>
      </c>
      <c r="C74" s="0" t="n">
        <f aca="false">_xlfn.T.DIST(A74,$H$2,0)</f>
        <v>0.00661634901908186</v>
      </c>
      <c r="D74" s="0" t="n">
        <f aca="false">_xlfn.NORM.DIST(A74,$F$2,$G$2,1)</f>
        <v>0.999994587456092</v>
      </c>
      <c r="E74" s="0" t="n">
        <f aca="false">_xlfn.T.DIST(A74,$H$2,1)</f>
        <v>0.989118392998953</v>
      </c>
    </row>
    <row r="75" customFormat="false" ht="12.8" hidden="false" customHeight="false" outlineLevel="0" collapsed="false">
      <c r="A75" s="0" t="n">
        <v>4.5</v>
      </c>
      <c r="B75" s="0" t="n">
        <f aca="false">_xlfn.NORM.DIST(A75,$F$2,$G$2,0)</f>
        <v>1.59837411069055E-005</v>
      </c>
      <c r="C75" s="0" t="n">
        <f aca="false">_xlfn.T.DIST(A75,$H$2,0)</f>
        <v>0.00611950213440768</v>
      </c>
      <c r="D75" s="0" t="n">
        <f aca="false">_xlfn.NORM.DIST(A75,$F$2,$G$2,1)</f>
        <v>0.999996602326875</v>
      </c>
      <c r="E75" s="0" t="n">
        <f aca="false">_xlfn.T.DIST(A75,$H$2,1)</f>
        <v>0.989754793827773</v>
      </c>
    </row>
    <row r="76" customFormat="false" ht="12.8" hidden="false" customHeight="false" outlineLevel="0" collapsed="false">
      <c r="A76" s="0" t="n">
        <v>4.6</v>
      </c>
      <c r="B76" s="0" t="n">
        <f aca="false">_xlfn.NORM.DIST(A76,$F$2,$G$2,0)</f>
        <v>1.01408520654868E-005</v>
      </c>
      <c r="C76" s="0" t="n">
        <f aca="false">_xlfn.T.DIST(A76,$H$2,0)</f>
        <v>0.00566719485393108</v>
      </c>
      <c r="D76" s="0" t="n">
        <f aca="false">_xlfn.NORM.DIST(A76,$F$2,$G$2,1)</f>
        <v>0.999997887545297</v>
      </c>
      <c r="E76" s="0" t="n">
        <f aca="false">_xlfn.T.DIST(A76,$H$2,1)</f>
        <v>0.990343777418176</v>
      </c>
    </row>
    <row r="77" customFormat="false" ht="12.8" hidden="false" customHeight="false" outlineLevel="0" collapsed="false">
      <c r="A77" s="0" t="n">
        <v>4.7</v>
      </c>
      <c r="B77" s="0" t="n">
        <f aca="false">_xlfn.NORM.DIST(A77,$F$2,$G$2,0)</f>
        <v>6.36982517886709E-006</v>
      </c>
      <c r="C77" s="0" t="n">
        <f aca="false">_xlfn.T.DIST(A77,$H$2,0)</f>
        <v>0.00525485434187543</v>
      </c>
      <c r="D77" s="0" t="n">
        <f aca="false">_xlfn.NORM.DIST(A77,$F$2,$G$2,1)</f>
        <v>0.999998699192546</v>
      </c>
      <c r="E77" s="0" t="n">
        <f aca="false">_xlfn.T.DIST(A77,$H$2,1)</f>
        <v>0.990889564445614</v>
      </c>
    </row>
    <row r="78" customFormat="false" ht="12.8" hidden="false" customHeight="false" outlineLevel="0" collapsed="false">
      <c r="A78" s="0" t="n">
        <v>4.8</v>
      </c>
      <c r="B78" s="0" t="n">
        <f aca="false">_xlfn.NORM.DIST(A78,$F$2,$G$2,0)</f>
        <v>3.96129909103208E-006</v>
      </c>
      <c r="C78" s="0" t="n">
        <f aca="false">_xlfn.T.DIST(A78,$H$2,0)</f>
        <v>0.00487842963521021</v>
      </c>
      <c r="D78" s="0" t="n">
        <f aca="false">_xlfn.NORM.DIST(A78,$F$2,$G$2,1)</f>
        <v>0.999999206671848</v>
      </c>
      <c r="E78" s="0" t="n">
        <f aca="false">_xlfn.T.DIST(A78,$H$2,1)</f>
        <v>0.991395944973155</v>
      </c>
    </row>
    <row r="79" customFormat="false" ht="12.8" hidden="false" customHeight="false" outlineLevel="0" collapsed="false">
      <c r="A79" s="0" t="n">
        <v>4.9</v>
      </c>
      <c r="B79" s="0" t="n">
        <f aca="false">_xlfn.NORM.DIST(A79,$F$2,$G$2,0)</f>
        <v>2.43896074589335E-006</v>
      </c>
      <c r="C79" s="0" t="n">
        <f aca="false">_xlfn.T.DIST(A79,$H$2,0)</f>
        <v>0.00453432699933938</v>
      </c>
      <c r="D79" s="0" t="n">
        <f aca="false">_xlfn.NORM.DIST(A79,$F$2,$G$2,1)</f>
        <v>0.999999520816723</v>
      </c>
      <c r="E79" s="0" t="n">
        <f aca="false">_xlfn.T.DIST(A79,$H$2,1)</f>
        <v>0.991866327330327</v>
      </c>
    </row>
    <row r="80" customFormat="false" ht="12.8" hidden="false" customHeight="false" outlineLevel="0" collapsed="false">
      <c r="A80" s="0" t="n">
        <v>5</v>
      </c>
      <c r="B80" s="0" t="n">
        <f aca="false">_xlfn.NORM.DIST(A80,$F$2,$G$2,0)</f>
        <v>1.4867195147343E-006</v>
      </c>
      <c r="C80" s="0" t="n">
        <f aca="false">_xlfn.T.DIST(A80,$H$2,0)</f>
        <v>0.00421935379149331</v>
      </c>
      <c r="D80" s="0" t="n">
        <f aca="false">_xlfn.NORM.DIST(A80,$F$2,$G$2,1)</f>
        <v>0.999999713348428</v>
      </c>
      <c r="E80" s="0" t="n">
        <f aca="false">_xlfn.T.DIST(A80,$H$2,1)</f>
        <v>0.992303780963349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&amp;CΣελίδα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n">
        <f aca="false">0</f>
        <v>0</v>
      </c>
      <c r="B1" s="0" t="n">
        <f aca="false">_xlfn.CHISQ.DIST(A1,$E$1,0)</f>
        <v>0</v>
      </c>
      <c r="C1" s="0" t="n">
        <f aca="false">_xlfn.CHISQ.DIST(A1,$E$1,1)</f>
        <v>0</v>
      </c>
      <c r="D1" s="22" t="s">
        <v>5</v>
      </c>
      <c r="E1" s="23" t="n">
        <v>19</v>
      </c>
      <c r="I1" s="5" t="s">
        <v>8</v>
      </c>
      <c r="J1" s="7" t="s">
        <v>9</v>
      </c>
    </row>
    <row r="2" customFormat="false" ht="12.8" hidden="false" customHeight="false" outlineLevel="0" collapsed="false">
      <c r="A2" s="0" t="n">
        <f aca="false">A1+0.5</f>
        <v>0.5</v>
      </c>
      <c r="B2" s="0" t="n">
        <f aca="false">_xlfn.CHISQ.DIST(A2,$E$1,0)</f>
        <v>2.49042493379285E-011</v>
      </c>
      <c r="C2" s="0" t="n">
        <f aca="false">_xlfn.CHISQ.DIST(A2,$E$1,1)</f>
        <v>1.34265056418706E-012</v>
      </c>
      <c r="E2" s="0" t="s">
        <v>13</v>
      </c>
      <c r="G2" s="24" t="s">
        <v>6</v>
      </c>
      <c r="H2" s="24" t="n">
        <v>0.05</v>
      </c>
      <c r="I2" s="12" t="n">
        <f aca="false">CHIINV(H2,$E$1)</f>
        <v>30.1435272056462</v>
      </c>
      <c r="J2" s="13" t="n">
        <f aca="false">_xlfn.CHISQ.DIST(I2,$E$1,0)</f>
        <v>0.0123358154554719</v>
      </c>
    </row>
    <row r="3" customFormat="false" ht="12.8" hidden="false" customHeight="false" outlineLevel="0" collapsed="false">
      <c r="A3" s="0" t="n">
        <f aca="false">A2+0.5</f>
        <v>1</v>
      </c>
      <c r="B3" s="0" t="n">
        <f aca="false">_xlfn.CHISQ.DIST(A3,$E$1,0)</f>
        <v>7.02190255696789E-009</v>
      </c>
      <c r="C3" s="0" t="n">
        <f aca="false">_xlfn.CHISQ.DIST(A3,$E$1,1)</f>
        <v>7.75939031481744E-010</v>
      </c>
      <c r="I3" s="0" t="n">
        <f aca="false">I2</f>
        <v>30.1435272056462</v>
      </c>
      <c r="J3" s="0" t="n">
        <v>0</v>
      </c>
    </row>
    <row r="4" customFormat="false" ht="12.8" hidden="false" customHeight="false" outlineLevel="0" collapsed="false">
      <c r="A4" s="0" t="n">
        <f aca="false">A3+0.5</f>
        <v>1.5</v>
      </c>
      <c r="B4" s="0" t="n">
        <f aca="false">_xlfn.CHISQ.DIST(A4,$E$1,0)</f>
        <v>1.71655166716214E-007</v>
      </c>
      <c r="C4" s="0" t="n">
        <f aca="false">_xlfn.CHISQ.DIST(A4,$E$1,1)</f>
        <v>2.9173685429059E-008</v>
      </c>
    </row>
    <row r="5" customFormat="false" ht="12.8" hidden="false" customHeight="false" outlineLevel="0" collapsed="false">
      <c r="A5" s="0" t="n">
        <f aca="false">A4+0.5</f>
        <v>2</v>
      </c>
      <c r="B5" s="0" t="n">
        <f aca="false">_xlfn.CHISQ.DIST(A5,$E$1,0)</f>
        <v>1.54192241077256E-006</v>
      </c>
      <c r="C5" s="0" t="n">
        <f aca="false">_xlfn.CHISQ.DIST(A5,$E$1,1)</f>
        <v>3.5845147786757E-007</v>
      </c>
      <c r="J5" s="9" t="s">
        <v>10</v>
      </c>
    </row>
    <row r="6" customFormat="false" ht="12.8" hidden="false" customHeight="false" outlineLevel="0" collapsed="false">
      <c r="A6" s="0" t="n">
        <f aca="false">A5+0.5</f>
        <v>2.5</v>
      </c>
      <c r="B6" s="0" t="n">
        <f aca="false">_xlfn.CHISQ.DIST(A6,$E$1,0)</f>
        <v>8.0024691897618E-006</v>
      </c>
      <c r="C6" s="0" t="n">
        <f aca="false">_xlfn.CHISQ.DIST(A6,$E$1,1)</f>
        <v>2.38686830320282E-006</v>
      </c>
      <c r="I6" s="15" t="n">
        <f aca="false">I2</f>
        <v>30.1435272056462</v>
      </c>
      <c r="J6" s="15" t="n">
        <f aca="false">_xlfn.CHISQ.DIST(I2,$E$1,1)</f>
        <v>0.95</v>
      </c>
      <c r="L6" s="0" t="n">
        <f aca="false">I6</f>
        <v>30.1435272056462</v>
      </c>
      <c r="M6" s="0" t="n">
        <f aca="false">J6</f>
        <v>0.95</v>
      </c>
    </row>
    <row r="7" customFormat="false" ht="12.8" hidden="false" customHeight="false" outlineLevel="0" collapsed="false">
      <c r="A7" s="0" t="n">
        <f aca="false">A6+0.5</f>
        <v>3</v>
      </c>
      <c r="B7" s="0" t="n">
        <f aca="false">_xlfn.CHISQ.DIST(A7,$E$1,0)</f>
        <v>2.93556013729924E-005</v>
      </c>
      <c r="C7" s="0" t="n">
        <f aca="false">_xlfn.CHISQ.DIST(A7,$E$1,1)</f>
        <v>1.0790534342651E-005</v>
      </c>
      <c r="I7" s="0" t="n">
        <v>0</v>
      </c>
      <c r="J7" s="0" t="n">
        <f aca="false">J6</f>
        <v>0.95</v>
      </c>
      <c r="L7" s="0" t="n">
        <f aca="false">L6</f>
        <v>30.1435272056462</v>
      </c>
      <c r="M7" s="0" t="n">
        <f aca="false">0</f>
        <v>0</v>
      </c>
    </row>
    <row r="8" customFormat="false" ht="12.8" hidden="false" customHeight="false" outlineLevel="0" collapsed="false">
      <c r="A8" s="0" t="n">
        <f aca="false">A7+0.5</f>
        <v>3.5</v>
      </c>
      <c r="B8" s="0" t="n">
        <f aca="false">_xlfn.CHISQ.DIST(A8,$E$1,0)</f>
        <v>8.475495020541E-005</v>
      </c>
      <c r="C8" s="0" t="n">
        <f aca="false">_xlfn.CHISQ.DIST(A8,$E$1,1)</f>
        <v>3.73489097303364E-005</v>
      </c>
    </row>
    <row r="9" customFormat="false" ht="12.8" hidden="false" customHeight="false" outlineLevel="0" collapsed="false">
      <c r="A9" s="0" t="n">
        <f aca="false">A8+0.5</f>
        <v>4</v>
      </c>
      <c r="B9" s="0" t="n">
        <f aca="false">_xlfn.CHISQ.DIST(A9,$E$1,0)</f>
        <v>0.000205363379186292</v>
      </c>
      <c r="C9" s="0" t="n">
        <f aca="false">_xlfn.CHISQ.DIST(A9,$E$1,1)</f>
        <v>0.000106340365627015</v>
      </c>
    </row>
    <row r="10" customFormat="false" ht="12.8" hidden="false" customHeight="false" outlineLevel="0" collapsed="false">
      <c r="A10" s="0" t="n">
        <f aca="false">A9+0.5</f>
        <v>4.5</v>
      </c>
      <c r="B10" s="0" t="n">
        <f aca="false">_xlfn.CHISQ.DIST(A10,$E$1,0)</f>
        <v>0.000435257057983112</v>
      </c>
      <c r="C10" s="0" t="n">
        <f aca="false">_xlfn.CHISQ.DIST(A10,$E$1,1)</f>
        <v>0.000260860805537463</v>
      </c>
    </row>
    <row r="11" customFormat="false" ht="12.8" hidden="false" customHeight="false" outlineLevel="0" collapsed="false">
      <c r="A11" s="0" t="n">
        <f aca="false">A10+0.5</f>
        <v>5</v>
      </c>
      <c r="B11" s="0" t="n">
        <f aca="false">_xlfn.CHISQ.DIST(A11,$E$1,0)</f>
        <v>0.000830062648063996</v>
      </c>
      <c r="C11" s="0" t="n">
        <f aca="false">_xlfn.CHISQ.DIST(A11,$E$1,1)</f>
        <v>0.000569037352517824</v>
      </c>
    </row>
    <row r="12" customFormat="false" ht="12.8" hidden="false" customHeight="false" outlineLevel="0" collapsed="false">
      <c r="A12" s="0" t="n">
        <f aca="false">A11+0.5</f>
        <v>5.5</v>
      </c>
      <c r="B12" s="0" t="n">
        <f aca="false">_xlfn.CHISQ.DIST(A12,$E$1,0)</f>
        <v>0.00145336626362253</v>
      </c>
      <c r="C12" s="0" t="n">
        <f aca="false">_xlfn.CHISQ.DIST(A12,$E$1,1)</f>
        <v>0.00112899114724176</v>
      </c>
    </row>
    <row r="13" customFormat="false" ht="12.8" hidden="false" customHeight="false" outlineLevel="0" collapsed="false">
      <c r="A13" s="0" t="n">
        <f aca="false">A12+0.5</f>
        <v>6</v>
      </c>
      <c r="B13" s="0" t="n">
        <f aca="false">_xlfn.CHISQ.DIST(A13,$E$1,0)</f>
        <v>0.00237139675891977</v>
      </c>
      <c r="C13" s="0" t="n">
        <f aca="false">_xlfn.CHISQ.DIST(A13,$E$1,1)</f>
        <v>0.00207154479713503</v>
      </c>
    </row>
    <row r="14" customFormat="false" ht="12.8" hidden="false" customHeight="false" outlineLevel="0" collapsed="false">
      <c r="A14" s="0" t="n">
        <f aca="false">A13+0.5</f>
        <v>6.5</v>
      </c>
      <c r="B14" s="0" t="n">
        <f aca="false">_xlfn.CHISQ.DIST(A14,$E$1,0)</f>
        <v>0.00364677110214305</v>
      </c>
      <c r="C14" s="0" t="n">
        <f aca="false">_xlfn.CHISQ.DIST(A14,$E$1,1)</f>
        <v>0.00356000087665565</v>
      </c>
    </row>
    <row r="15" customFormat="false" ht="12.8" hidden="false" customHeight="false" outlineLevel="0" collapsed="false">
      <c r="A15" s="0" t="n">
        <f aca="false">A14+0.5</f>
        <v>7</v>
      </c>
      <c r="B15" s="0" t="n">
        <f aca="false">_xlfn.CHISQ.DIST(A15,$E$1,0)</f>
        <v>0.00533217866508508</v>
      </c>
      <c r="C15" s="0" t="n">
        <f aca="false">_xlfn.CHISQ.DIST(A15,$E$1,1)</f>
        <v>0.00578674182115114</v>
      </c>
    </row>
    <row r="16" customFormat="false" ht="12.8" hidden="false" customHeight="false" outlineLevel="0" collapsed="false">
      <c r="A16" s="0" t="n">
        <f aca="false">A15+0.5</f>
        <v>7.5</v>
      </c>
      <c r="B16" s="0" t="n">
        <f aca="false">_xlfn.CHISQ.DIST(A16,$E$1,0)</f>
        <v>0.00746480506514444</v>
      </c>
      <c r="C16" s="0" t="n">
        <f aca="false">_xlfn.CHISQ.DIST(A16,$E$1,1)</f>
        <v>0.00896682677664856</v>
      </c>
    </row>
    <row r="17" customFormat="false" ht="12.8" hidden="false" customHeight="false" outlineLevel="0" collapsed="false">
      <c r="A17" s="0" t="n">
        <f aca="false">A16+0.5</f>
        <v>8</v>
      </c>
      <c r="B17" s="0" t="n">
        <f aca="false">_xlfn.CHISQ.DIST(A17,$E$1,0)</f>
        <v>0.0100621086206296</v>
      </c>
      <c r="C17" s="0" t="n">
        <f aca="false">_xlfn.CHISQ.DIST(A17,$E$1,1)</f>
        <v>0.0133291178055975</v>
      </c>
    </row>
    <row r="18" customFormat="false" ht="12.8" hidden="false" customHeight="false" outlineLevel="0" collapsed="false">
      <c r="A18" s="0" t="n">
        <f aca="false">A17+0.5</f>
        <v>8.5</v>
      </c>
      <c r="B18" s="0" t="n">
        <f aca="false">_xlfn.CHISQ.DIST(A18,$E$1,0)</f>
        <v>0.0131193210453373</v>
      </c>
      <c r="C18" s="0" t="n">
        <f aca="false">_xlfn.CHISQ.DIST(A18,$E$1,1)</f>
        <v>0.0191057151458466</v>
      </c>
    </row>
    <row r="19" customFormat="false" ht="12.8" hidden="false" customHeight="false" outlineLevel="0" collapsed="false">
      <c r="A19" s="0" t="n">
        <f aca="false">A18+0.5</f>
        <v>9</v>
      </c>
      <c r="B19" s="0" t="n">
        <f aca="false">_xlfn.CHISQ.DIST(A19,$E$1,0)</f>
        <v>0.0166087979212934</v>
      </c>
      <c r="C19" s="0" t="n">
        <f aca="false">_xlfn.CHISQ.DIST(A19,$E$1,1)</f>
        <v>0.0265206048534668</v>
      </c>
    </row>
    <row r="20" customFormat="false" ht="12.8" hidden="false" customHeight="false" outlineLevel="0" collapsed="false">
      <c r="A20" s="0" t="n">
        <f aca="false">A19+0.5</f>
        <v>9.5</v>
      </c>
      <c r="B20" s="0" t="n">
        <f aca="false">_xlfn.CHISQ.DIST(A20,$E$1,0)</f>
        <v>0.0204811291109176</v>
      </c>
      <c r="C20" s="0" t="n">
        <f aca="false">_xlfn.CHISQ.DIST(A20,$E$1,1)</f>
        <v>0.035778429267644</v>
      </c>
    </row>
    <row r="21" customFormat="false" ht="12.8" hidden="false" customHeight="false" outlineLevel="0" collapsed="false">
      <c r="A21" s="0" t="n">
        <f aca="false">A20+0.5</f>
        <v>10</v>
      </c>
      <c r="B21" s="0" t="n">
        <f aca="false">_xlfn.CHISQ.DIST(A21,$E$1,0)</f>
        <v>0.0246677552005593</v>
      </c>
      <c r="C21" s="0" t="n">
        <f aca="false">_xlfn.CHISQ.DIST(A21,$E$1,1)</f>
        <v>0.0470542024133781</v>
      </c>
    </row>
    <row r="22" customFormat="false" ht="12.8" hidden="false" customHeight="false" outlineLevel="0" collapsed="false">
      <c r="A22" s="0" t="n">
        <f aca="false">A21+0.5</f>
        <v>10.5</v>
      </c>
      <c r="B22" s="0" t="n">
        <f aca="false">_xlfn.CHISQ.DIST(A22,$E$1,0)</f>
        <v>0.0290847310054867</v>
      </c>
      <c r="C22" s="0" t="n">
        <f aca="false">_xlfn.CHISQ.DIST(A22,$E$1,1)</f>
        <v>0.060484636760976</v>
      </c>
    </row>
    <row r="23" customFormat="false" ht="12.8" hidden="false" customHeight="false" outlineLevel="0" collapsed="false">
      <c r="A23" s="0" t="n">
        <f aca="false">A22+0.5</f>
        <v>11</v>
      </c>
      <c r="B23" s="0" t="n">
        <f aca="false">_xlfn.CHISQ.DIST(A23,$E$1,0)</f>
        <v>0.0336372290711611</v>
      </c>
      <c r="C23" s="0" t="n">
        <f aca="false">_xlfn.CHISQ.DIST(A23,$E$1,1)</f>
        <v>0.0761615540174121</v>
      </c>
    </row>
    <row r="24" customFormat="false" ht="12.8" hidden="false" customHeight="false" outlineLevel="0" collapsed="false">
      <c r="A24" s="0" t="n">
        <f aca="false">A23+0.5</f>
        <v>11.5</v>
      </c>
      <c r="B24" s="0" t="n">
        <f aca="false">_xlfn.CHISQ.DIST(A24,$E$1,0)</f>
        <v>0.038224376619876</v>
      </c>
      <c r="C24" s="0" t="n">
        <f aca="false">_xlfn.CHISQ.DIST(A24,$E$1,1)</f>
        <v>0.0941276474225581</v>
      </c>
    </row>
    <row r="25" customFormat="false" ht="12.8" hidden="false" customHeight="false" outlineLevel="0" collapsed="false">
      <c r="A25" s="0" t="n">
        <f aca="false">A24+0.5</f>
        <v>12</v>
      </c>
      <c r="B25" s="0" t="n">
        <f aca="false">_xlfn.CHISQ.DIST(A25,$E$1,0)</f>
        <v>0.042744056909738</v>
      </c>
      <c r="C25" s="0" t="n">
        <f aca="false">_xlfn.CHISQ.DIST(A25,$E$1,1)</f>
        <v>0.114374667845851</v>
      </c>
    </row>
    <row r="26" customFormat="false" ht="12.8" hidden="false" customHeight="false" outlineLevel="0" collapsed="false">
      <c r="A26" s="0" t="n">
        <f aca="false">A25+0.5</f>
        <v>12.5</v>
      </c>
      <c r="B26" s="0" t="n">
        <f aca="false">_xlfn.CHISQ.DIST(A26,$E$1,0)</f>
        <v>0.0470973680531554</v>
      </c>
      <c r="C26" s="0" t="n">
        <f aca="false">_xlfn.CHISQ.DIST(A26,$E$1,1)</f>
        <v>0.13684393621194</v>
      </c>
    </row>
    <row r="27" customFormat="false" ht="12.8" hidden="false" customHeight="false" outlineLevel="0" collapsed="false">
      <c r="A27" s="0" t="n">
        <f aca="false">A26+0.5</f>
        <v>13</v>
      </c>
      <c r="B27" s="0" t="n">
        <f aca="false">_xlfn.CHISQ.DIST(A27,$E$1,0)</f>
        <v>0.051192507389529</v>
      </c>
      <c r="C27" s="0" t="n">
        <f aca="false">_xlfn.CHISQ.DIST(A27,$E$1,1)</f>
        <v>0.161428949748601</v>
      </c>
    </row>
    <row r="28" customFormat="false" ht="12.8" hidden="false" customHeight="false" outlineLevel="0" collapsed="false">
      <c r="A28" s="0" t="n">
        <f aca="false">A27+0.5</f>
        <v>13.5</v>
      </c>
      <c r="B28" s="0" t="n">
        <f aca="false">_xlfn.CHISQ.DIST(A28,$E$1,0)</f>
        <v>0.0549479277807752</v>
      </c>
      <c r="C28" s="0" t="n">
        <f aca="false">_xlfn.CHISQ.DIST(A28,$E$1,1)</f>
        <v>0.187979753204789</v>
      </c>
    </row>
    <row r="29" customFormat="false" ht="12.8" hidden="false" customHeight="false" outlineLevel="0" collapsed="false">
      <c r="A29" s="0" t="n">
        <f aca="false">A28+0.5</f>
        <v>14</v>
      </c>
      <c r="B29" s="0" t="n">
        <f aca="false">_xlfn.CHISQ.DIST(A29,$E$1,0)</f>
        <v>0.0582946862693864</v>
      </c>
      <c r="C29" s="0" t="n">
        <f aca="false">_xlfn.CHISQ.DIST(A29,$E$1,1)</f>
        <v>0.216308688186952</v>
      </c>
    </row>
    <row r="30" customFormat="false" ht="12.8" hidden="false" customHeight="false" outlineLevel="0" collapsed="false">
      <c r="A30" s="0" t="n">
        <f aca="false">A29+0.5</f>
        <v>14.5</v>
      </c>
      <c r="B30" s="0" t="n">
        <f aca="false">_xlfn.CHISQ.DIST(A30,$E$1,0)</f>
        <v>0.0611779703423917</v>
      </c>
      <c r="C30" s="0" t="n">
        <f aca="false">_xlfn.CHISQ.DIST(A30,$E$1,1)</f>
        <v>0.246197110644553</v>
      </c>
    </row>
    <row r="31" customFormat="false" ht="12.8" hidden="false" customHeight="false" outlineLevel="0" collapsed="false">
      <c r="A31" s="0" t="n">
        <f aca="false">A30+0.5</f>
        <v>15</v>
      </c>
      <c r="B31" s="0" t="n">
        <f aca="false">_xlfn.CHISQ.DIST(A31,$E$1,0)</f>
        <v>0.0635578396682677</v>
      </c>
      <c r="C31" s="0" t="n">
        <f aca="false">_xlfn.CHISQ.DIST(A31,$E$1,1)</f>
        <v>0.277402672856333</v>
      </c>
    </row>
    <row r="32" customFormat="false" ht="12.8" hidden="false" customHeight="false" outlineLevel="0" collapsed="false">
      <c r="A32" s="0" t="n">
        <f aca="false">A31+0.5</f>
        <v>15.5</v>
      </c>
      <c r="B32" s="0" t="n">
        <f aca="false">_xlfn.CHISQ.DIST(A32,$E$1,0)</f>
        <v>0.0654092604954964</v>
      </c>
      <c r="C32" s="0" t="n">
        <f aca="false">_xlfn.CHISQ.DIST(A32,$E$1,1)</f>
        <v>0.30966679559067</v>
      </c>
    </row>
    <row r="33" customFormat="false" ht="12.8" hidden="false" customHeight="false" outlineLevel="0" collapsed="false">
      <c r="A33" s="0" t="n">
        <f aca="false">A32+0.5</f>
        <v>16</v>
      </c>
      <c r="B33" s="0" t="n">
        <f aca="false">_xlfn.CHISQ.DIST(A33,$E$1,0)</f>
        <v>0.0667215361691589</v>
      </c>
      <c r="C33" s="0" t="n">
        <f aca="false">_xlfn.CHISQ.DIST(A33,$E$1,1)</f>
        <v>0.342722001799356</v>
      </c>
    </row>
    <row r="34" customFormat="false" ht="12.8" hidden="false" customHeight="false" outlineLevel="0" collapsed="false">
      <c r="A34" s="0" t="n">
        <f aca="false">A33+0.5</f>
        <v>16.5</v>
      </c>
      <c r="B34" s="0" t="n">
        <f aca="false">_xlfn.CHISQ.DIST(A34,$E$1,0)</f>
        <v>0.0674972516376938</v>
      </c>
      <c r="C34" s="0" t="n">
        <f aca="false">_xlfn.CHISQ.DIST(A34,$E$1,1)</f>
        <v>0.376298838996012</v>
      </c>
    </row>
    <row r="35" customFormat="false" ht="12.8" hidden="false" customHeight="false" outlineLevel="0" collapsed="false">
      <c r="A35" s="0" t="n">
        <f aca="false">A34+0.5</f>
        <v>17</v>
      </c>
      <c r="B35" s="0" t="n">
        <f aca="false">_xlfn.CHISQ.DIST(A35,$E$1,0)</f>
        <v>0.0677508541691608</v>
      </c>
      <c r="C35" s="0" t="n">
        <f aca="false">_xlfn.CHISQ.DIST(A35,$E$1,1)</f>
        <v>0.410132177871042</v>
      </c>
    </row>
    <row r="36" customFormat="false" ht="12.8" hidden="false" customHeight="false" outlineLevel="0" collapsed="false">
      <c r="A36" s="0" t="n">
        <f aca="false">A35+0.5</f>
        <v>17.5</v>
      </c>
      <c r="B36" s="0" t="n">
        <f aca="false">_xlfn.CHISQ.DIST(A36,$E$1,0)</f>
        <v>0.0675069888316792</v>
      </c>
      <c r="C36" s="0" t="n">
        <f aca="false">_xlfn.CHISQ.DIST(A36,$E$1,1)</f>
        <v>0.443966735178213</v>
      </c>
    </row>
    <row r="37" customFormat="false" ht="12.8" hidden="false" customHeight="false" outlineLevel="0" collapsed="false">
      <c r="A37" s="0" t="n">
        <f aca="false">A36+0.5</f>
        <v>18</v>
      </c>
      <c r="B37" s="0" t="n">
        <f aca="false">_xlfn.CHISQ.DIST(A37,$E$1,0)</f>
        <v>0.066798697709299</v>
      </c>
      <c r="C37" s="0" t="n">
        <f aca="false">_xlfn.CHISQ.DIST(A37,$E$1,1)</f>
        <v>0.477561726013738</v>
      </c>
    </row>
    <row r="38" customFormat="false" ht="12.8" hidden="false" customHeight="false" outlineLevel="0" collapsed="false">
      <c r="A38" s="0" t="n">
        <f aca="false">A37+0.5</f>
        <v>18.5</v>
      </c>
      <c r="B38" s="0" t="n">
        <f aca="false">_xlfn.CHISQ.DIST(A38,$E$1,0)</f>
        <v>0.0656655782843</v>
      </c>
      <c r="C38" s="0" t="n">
        <f aca="false">_xlfn.CHISQ.DIST(A38,$E$1,1)</f>
        <v>0.51069460183611</v>
      </c>
    </row>
    <row r="39" customFormat="false" ht="12.8" hidden="false" customHeight="false" outlineLevel="0" collapsed="false">
      <c r="A39" s="0" t="n">
        <f aca="false">A38+0.5</f>
        <v>19</v>
      </c>
      <c r="B39" s="0" t="n">
        <f aca="false">_xlfn.CHISQ.DIST(A39,$E$1,0)</f>
        <v>0.0641519806437667</v>
      </c>
      <c r="C39" s="0" t="n">
        <f aca="false">_xlfn.CHISQ.DIST(A39,$E$1,1)</f>
        <v>0.543163874408038</v>
      </c>
    </row>
    <row r="40" customFormat="false" ht="12.8" hidden="false" customHeight="false" outlineLevel="0" collapsed="false">
      <c r="A40" s="0" t="n">
        <f aca="false">A39+0.5</f>
        <v>19.5</v>
      </c>
      <c r="B40" s="0" t="n">
        <f aca="false">_xlfn.CHISQ.DIST(A40,$E$1,0)</f>
        <v>0.0623053065920093</v>
      </c>
      <c r="C40" s="0" t="n">
        <f aca="false">_xlfn.CHISQ.DIST(A40,$E$1,1)</f>
        <v>0.574791061534501</v>
      </c>
    </row>
    <row r="41" customFormat="false" ht="12.8" hidden="false" customHeight="false" outlineLevel="0" collapsed="false">
      <c r="A41" s="0" t="n">
        <f aca="false">A40+0.5</f>
        <v>20</v>
      </c>
      <c r="B41" s="0" t="n">
        <f aca="false">_xlfn.CHISQ.DIST(A41,$E$1,0)</f>
        <v>0.060174457489027</v>
      </c>
      <c r="C41" s="0" t="n">
        <f aca="false">_xlfn.CHISQ.DIST(A41,$E$1,1)</f>
        <v>0.605421817914</v>
      </c>
    </row>
    <row r="42" customFormat="false" ht="12.8" hidden="false" customHeight="false" outlineLevel="0" collapsed="false">
      <c r="A42" s="0" t="n">
        <f aca="false">A41+0.5</f>
        <v>20.5</v>
      </c>
      <c r="B42" s="0" t="n">
        <f aca="false">_xlfn.CHISQ.DIST(A42,$E$1,0)</f>
        <v>0.0578084625055749</v>
      </c>
      <c r="C42" s="0" t="n">
        <f aca="false">_xlfn.CHISQ.DIST(A42,$E$1,1)</f>
        <v>0.634926333987373</v>
      </c>
    </row>
    <row r="43" customFormat="false" ht="12.8" hidden="false" customHeight="false" outlineLevel="0" collapsed="false">
      <c r="A43" s="0" t="n">
        <f aca="false">A42+0.5</f>
        <v>21</v>
      </c>
      <c r="B43" s="0" t="n">
        <f aca="false">_xlfn.CHISQ.DIST(A43,$E$1,0)</f>
        <v>0.0552553055319161</v>
      </c>
      <c r="C43" s="0" t="n">
        <f aca="false">_xlfn.CHISQ.DIST(A43,$E$1,1)</f>
        <v>0.663199098072466</v>
      </c>
    </row>
    <row r="44" customFormat="false" ht="12.8" hidden="false" customHeight="false" outlineLevel="0" collapsed="false">
      <c r="A44" s="0" t="n">
        <f aca="false">A43+0.5</f>
        <v>21.5</v>
      </c>
      <c r="B44" s="0" t="n">
        <f aca="false">_xlfn.CHISQ.DIST(A44,$E$1,0)</f>
        <v>0.052560957511312</v>
      </c>
      <c r="C44" s="0" t="n">
        <f aca="false">_xlfn.CHISQ.DIST(A44,$E$1,1)</f>
        <v>0.690158123238382</v>
      </c>
    </row>
    <row r="45" customFormat="false" ht="12.8" hidden="false" customHeight="false" outlineLevel="0" collapsed="false">
      <c r="A45" s="0" t="n">
        <f aca="false">A44+0.5</f>
        <v>22</v>
      </c>
      <c r="B45" s="0" t="n">
        <f aca="false">_xlfn.CHISQ.DIST(A45,$E$1,0)</f>
        <v>0.0497686116125818</v>
      </c>
      <c r="C45" s="0" t="n">
        <f aca="false">_xlfn.CHISQ.DIST(A45,$E$1,1)</f>
        <v>0.715743741331046</v>
      </c>
    </row>
    <row r="46" customFormat="false" ht="12.8" hidden="false" customHeight="false" outlineLevel="0" collapsed="false">
      <c r="A46" s="0" t="n">
        <f aca="false">A45+0.5</f>
        <v>22.5</v>
      </c>
      <c r="B46" s="0" t="n">
        <f aca="false">_xlfn.CHISQ.DIST(A46,$E$1,0)</f>
        <v>0.0469181113845316</v>
      </c>
      <c r="C46" s="0" t="n">
        <f aca="false">_xlfn.CHISQ.DIST(A46,$E$1,1)</f>
        <v>0.739917063366248</v>
      </c>
    </row>
    <row r="47" customFormat="false" ht="12.8" hidden="false" customHeight="false" outlineLevel="0" collapsed="false">
      <c r="A47" s="0" t="n">
        <f aca="false">A46+0.5</f>
        <v>23</v>
      </c>
      <c r="B47" s="0" t="n">
        <f aca="false">_xlfn.CHISQ.DIST(A47,$E$1,0)</f>
        <v>0.0440455567191666</v>
      </c>
      <c r="C47" s="0" t="n">
        <f aca="false">_xlfn.CHISQ.DIST(A47,$E$1,1)</f>
        <v>0.762658199170999</v>
      </c>
    </row>
    <row r="48" customFormat="false" ht="12.8" hidden="false" customHeight="false" outlineLevel="0" collapsed="false">
      <c r="A48" s="0" t="n">
        <f aca="false">A47+0.5</f>
        <v>23.5</v>
      </c>
      <c r="B48" s="0" t="n">
        <f aca="false">_xlfn.CHISQ.DIST(A48,$E$1,0)</f>
        <v>0.0411830688908446</v>
      </c>
      <c r="C48" s="0" t="n">
        <f aca="false">_xlfn.CHISQ.DIST(A48,$E$1,1)</f>
        <v>0.783964320609208</v>
      </c>
    </row>
    <row r="49" customFormat="false" ht="12.8" hidden="false" customHeight="false" outlineLevel="0" collapsed="false">
      <c r="A49" s="0" t="n">
        <f aca="false">A48+0.5</f>
        <v>24</v>
      </c>
      <c r="B49" s="0" t="n">
        <f aca="false">_xlfn.CHISQ.DIST(A49,$E$1,0)</f>
        <v>0.038358693895219</v>
      </c>
      <c r="C49" s="0" t="n">
        <f aca="false">_xlfn.CHISQ.DIST(A49,$E$1,1)</f>
        <v>0.803847642792505</v>
      </c>
    </row>
    <row r="50" customFormat="false" ht="12.8" hidden="false" customHeight="false" outlineLevel="0" collapsed="false">
      <c r="A50" s="0" t="n">
        <f aca="false">A49+0.5</f>
        <v>24.5</v>
      </c>
      <c r="B50" s="0" t="n">
        <f aca="false">_xlfn.CHISQ.DIST(A50,$E$1,0)</f>
        <v>0.0355964225288632</v>
      </c>
      <c r="C50" s="0" t="n">
        <f aca="false">_xlfn.CHISQ.DIST(A50,$E$1,1)</f>
        <v>0.822333387046092</v>
      </c>
    </row>
    <row r="51" customFormat="false" ht="12.8" hidden="false" customHeight="false" outlineLevel="0" collapsed="false">
      <c r="A51" s="0" t="n">
        <f aca="false">A50+0.5</f>
        <v>25</v>
      </c>
      <c r="B51" s="0" t="n">
        <f aca="false">_xlfn.CHISQ.DIST(A51,$E$1,0)</f>
        <v>0.0329163058734048</v>
      </c>
      <c r="C51" s="0" t="n">
        <f aca="false">_xlfn.CHISQ.DIST(A51,$E$1,1)</f>
        <v>0.839457778638932</v>
      </c>
    </row>
    <row r="52" customFormat="false" ht="12.8" hidden="false" customHeight="false" outlineLevel="0" collapsed="false">
      <c r="A52" s="0" t="n">
        <f aca="false">A51+0.5</f>
        <v>25.5</v>
      </c>
      <c r="B52" s="0" t="n">
        <f aca="false">_xlfn.CHISQ.DIST(A52,$E$1,0)</f>
        <v>0.0303346458369492</v>
      </c>
      <c r="C52" s="0" t="n">
        <f aca="false">_xlfn.CHISQ.DIST(A52,$E$1,1)</f>
        <v>0.855266121839488</v>
      </c>
    </row>
    <row r="53" customFormat="false" ht="12.8" hidden="false" customHeight="false" outlineLevel="0" collapsed="false">
      <c r="A53" s="0" t="n">
        <f aca="false">A52+0.5</f>
        <v>26</v>
      </c>
      <c r="B53" s="0" t="n">
        <f aca="false">_xlfn.CHISQ.DIST(A53,$E$1,0)</f>
        <v>0.0278642419437245</v>
      </c>
      <c r="C53" s="0" t="n">
        <f aca="false">_xlfn.CHISQ.DIST(A53,$E$1,1)</f>
        <v>0.869810985050511</v>
      </c>
    </row>
    <row r="54" customFormat="false" ht="12.8" hidden="false" customHeight="false" outlineLevel="0" collapsed="false">
      <c r="A54" s="0" t="n">
        <f aca="false">A53+0.5</f>
        <v>26.5</v>
      </c>
      <c r="B54" s="0" t="n">
        <f aca="false">_xlfn.CHISQ.DIST(A54,$E$1,0)</f>
        <v>0.0255146774613857</v>
      </c>
      <c r="C54" s="0" t="n">
        <f aca="false">_xlfn.CHISQ.DIST(A54,$E$1,1)</f>
        <v>0.883150519834905</v>
      </c>
    </row>
    <row r="55" customFormat="false" ht="12.8" hidden="false" customHeight="false" outlineLevel="0" collapsed="false">
      <c r="A55" s="0" t="n">
        <f aca="false">A54+0.5</f>
        <v>27</v>
      </c>
      <c r="B55" s="0" t="n">
        <f aca="false">_xlfn.CHISQ.DIST(A55,$E$1,0)</f>
        <v>0.0232926300554284</v>
      </c>
      <c r="C55" s="0" t="n">
        <f aca="false">_xlfn.CHISQ.DIST(A55,$E$1,1)</f>
        <v>0.895346929709001</v>
      </c>
    </row>
    <row r="56" customFormat="false" ht="12.8" hidden="false" customHeight="false" outlineLevel="0" collapsed="false">
      <c r="A56" s="0" t="n">
        <f aca="false">A55+0.5</f>
        <v>27.5</v>
      </c>
      <c r="B56" s="0" t="n">
        <f aca="false">_xlfn.CHISQ.DIST(A56,$E$1,0)</f>
        <v>0.0212021943327182</v>
      </c>
      <c r="C56" s="0" t="n">
        <f aca="false">_xlfn.CHISQ.DIST(A56,$E$1,1)</f>
        <v>0.90646509771668</v>
      </c>
    </row>
    <row r="57" customFormat="false" ht="12.8" hidden="false" customHeight="false" outlineLevel="0" collapsed="false">
      <c r="A57" s="0" t="n">
        <f aca="false">A56+0.5</f>
        <v>28</v>
      </c>
      <c r="B57" s="0" t="n">
        <f aca="false">_xlfn.CHISQ.DIST(A57,$E$1,0)</f>
        <v>0.0192452057805511</v>
      </c>
      <c r="C57" s="0" t="n">
        <f aca="false">_xlfn.CHISQ.DIST(A57,$E$1,1)</f>
        <v>0.916571376017835</v>
      </c>
    </row>
    <row r="58" customFormat="false" ht="12.8" hidden="false" customHeight="false" outlineLevel="0" collapsed="false">
      <c r="A58" s="0" t="n">
        <f aca="false">A57+0.5</f>
        <v>28.5</v>
      </c>
      <c r="B58" s="0" t="n">
        <f aca="false">_xlfn.CHISQ.DIST(A58,$E$1,0)</f>
        <v>0.0174215576488897</v>
      </c>
      <c r="C58" s="0" t="n">
        <f aca="false">_xlfn.CHISQ.DIST(A58,$E$1,1)</f>
        <v>0.925732535993704</v>
      </c>
    </row>
    <row r="59" customFormat="false" ht="12.8" hidden="false" customHeight="false" outlineLevel="0" collapsed="false">
      <c r="A59" s="0" t="n">
        <f aca="false">A58+0.5</f>
        <v>29</v>
      </c>
      <c r="B59" s="0" t="n">
        <f aca="false">_xlfn.CHISQ.DIST(A59,$E$1,0)</f>
        <v>0.0157295042089136</v>
      </c>
      <c r="C59" s="0" t="n">
        <f aca="false">_xlfn.CHISQ.DIST(A59,$E$1,1)</f>
        <v>0.934014873624155</v>
      </c>
    </row>
    <row r="60" customFormat="false" ht="12.8" hidden="false" customHeight="false" outlineLevel="0" collapsed="false">
      <c r="A60" s="0" t="n">
        <f aca="false">A59+0.5</f>
        <v>29.5</v>
      </c>
      <c r="B60" s="0" t="n">
        <f aca="false">_xlfn.CHISQ.DIST(A60,$E$1,0)</f>
        <v>0.0141659455172868</v>
      </c>
      <c r="C60" s="0" t="n">
        <f aca="false">_xlfn.CHISQ.DIST(A60,$E$1,1)</f>
        <v>0.941483462040962</v>
      </c>
    </row>
    <row r="61" customFormat="false" ht="12.8" hidden="false" customHeight="false" outlineLevel="0" collapsed="false">
      <c r="A61" s="0" t="n">
        <f aca="false">A60+0.5</f>
        <v>30</v>
      </c>
      <c r="B61" s="0" t="n">
        <f aca="false">_xlfn.CHISQ.DIST(A61,$E$1,0)</f>
        <v>0.0127266903047439</v>
      </c>
      <c r="C61" s="0" t="n">
        <f aca="false">_xlfn.CHISQ.DIST(A61,$E$1,1)</f>
        <v>0.948201541106976</v>
      </c>
    </row>
    <row r="62" customFormat="false" ht="12.8" hidden="false" customHeight="false" outlineLevel="0" collapsed="false">
      <c r="A62" s="0" t="n">
        <f aca="false">A61+0.5</f>
        <v>30.5</v>
      </c>
      <c r="B62" s="0" t="n">
        <f aca="false">_xlfn.CHISQ.DIST(A62,$E$1,0)</f>
        <v>0.0114066948843203</v>
      </c>
      <c r="C62" s="0" t="n">
        <f aca="false">_xlfn.CHISQ.DIST(A62,$E$1,1)</f>
        <v>0.95423003250837</v>
      </c>
    </row>
    <row r="63" customFormat="false" ht="12.8" hidden="false" customHeight="false" outlineLevel="0" collapsed="false">
      <c r="A63" s="0" t="n">
        <f aca="false">A62+0.5</f>
        <v>31</v>
      </c>
      <c r="B63" s="0" t="n">
        <f aca="false">_xlfn.CHISQ.DIST(A63,$E$1,0)</f>
        <v>0.0102002770428912</v>
      </c>
      <c r="C63" s="0" t="n">
        <f aca="false">_xlfn.CHISQ.DIST(A63,$E$1,1)</f>
        <v>0.959627168070416</v>
      </c>
    </row>
    <row r="64" customFormat="false" ht="12.8" hidden="false" customHeight="false" outlineLevel="0" collapsed="false">
      <c r="A64" s="0" t="n">
        <f aca="false">A63+0.5</f>
        <v>31.5</v>
      </c>
      <c r="B64" s="0" t="n">
        <f aca="false">_xlfn.CHISQ.DIST(A64,$E$1,0)</f>
        <v>0.0091013047506189</v>
      </c>
      <c r="C64" s="0" t="n">
        <f aca="false">_xlfn.CHISQ.DIST(A64,$E$1,1)</f>
        <v>0.96444821871472</v>
      </c>
    </row>
    <row r="65" customFormat="false" ht="12.8" hidden="false" customHeight="false" outlineLevel="0" collapsed="false">
      <c r="A65" s="0" t="n">
        <f aca="false">A64+0.5</f>
        <v>32</v>
      </c>
      <c r="B65" s="0" t="n">
        <f aca="false">_xlfn.CHISQ.DIST(A65,$E$1,0)</f>
        <v>0.00810336021216003</v>
      </c>
      <c r="C65" s="0" t="n">
        <f aca="false">_xlfn.CHISQ.DIST(A65,$E$1,1)</f>
        <v>0.968745311572659</v>
      </c>
    </row>
    <row r="66" customFormat="false" ht="12.8" hidden="false" customHeight="false" outlineLevel="0" collapsed="false">
      <c r="A66" s="0" t="n">
        <f aca="false">A65+0.5</f>
        <v>32.5</v>
      </c>
      <c r="B66" s="0" t="n">
        <f aca="false">_xlfn.CHISQ.DIST(A66,$E$1,0)</f>
        <v>0.00719988030961152</v>
      </c>
      <c r="C66" s="0" t="n">
        <f aca="false">_xlfn.CHISQ.DIST(A66,$E$1,1)</f>
        <v>0.972567323169609</v>
      </c>
    </row>
    <row r="67" customFormat="false" ht="12.8" hidden="false" customHeight="false" outlineLevel="0" collapsed="false">
      <c r="A67" s="0" t="n">
        <f aca="false">A66+0.5</f>
        <v>33</v>
      </c>
      <c r="B67" s="0" t="n">
        <f aca="false">_xlfn.CHISQ.DIST(A67,$E$1,0)</f>
        <v>0.00638427487020529</v>
      </c>
      <c r="C67" s="0" t="n">
        <f aca="false">_xlfn.CHISQ.DIST(A67,$E$1,1)</f>
        <v>0.975959837220849</v>
      </c>
    </row>
    <row r="68" customFormat="false" ht="12.8" hidden="false" customHeight="false" outlineLevel="0" collapsed="false">
      <c r="A68" s="0" t="n">
        <f aca="false">A67+0.5</f>
        <v>33.5</v>
      </c>
      <c r="B68" s="0" t="n">
        <f aca="false">_xlfn.CHISQ.DIST(A68,$E$1,0)</f>
        <v>0.00565002445195745</v>
      </c>
      <c r="C68" s="0" t="n">
        <f aca="false">_xlfn.CHISQ.DIST(A68,$E$1,1)</f>
        <v>0.978965156366263</v>
      </c>
    </row>
    <row r="69" customFormat="false" ht="12.8" hidden="false" customHeight="false" outlineLevel="0" collapsed="false">
      <c r="A69" s="0" t="n">
        <f aca="false">A68+0.5</f>
        <v>34</v>
      </c>
      <c r="B69" s="0" t="n">
        <f aca="false">_xlfn.CHISQ.DIST(A69,$E$1,0)</f>
        <v>0.00499075949756666</v>
      </c>
      <c r="C69" s="0" t="n">
        <f aca="false">_xlfn.CHISQ.DIST(A69,$E$1,1)</f>
        <v>0.981622358060736</v>
      </c>
    </row>
    <row r="70" customFormat="false" ht="12.8" hidden="false" customHeight="false" outlineLevel="0" collapsed="false">
      <c r="A70" s="0" t="n">
        <f aca="false">A69+0.5</f>
        <v>34.5</v>
      </c>
      <c r="B70" s="0" t="n">
        <f aca="false">_xlfn.CHISQ.DIST(A70,$E$1,0)</f>
        <v>0.0044003227793755</v>
      </c>
      <c r="C70" s="0" t="n">
        <f aca="false">_xlfn.CHISQ.DIST(A70,$E$1,1)</f>
        <v>0.983967385783598</v>
      </c>
    </row>
    <row r="71" customFormat="false" ht="12.8" hidden="false" customHeight="false" outlineLevel="0" collapsed="false">
      <c r="A71" s="0" t="n">
        <f aca="false">A70+0.5</f>
        <v>35</v>
      </c>
      <c r="B71" s="0" t="n">
        <f aca="false">_xlfn.CHISQ.DIST(A71,$E$1,0)</f>
        <v>0.00387281706313762</v>
      </c>
      <c r="C71" s="0" t="n">
        <f aca="false">_xlfn.CHISQ.DIST(A71,$E$1,1)</f>
        <v>0.986033167695568</v>
      </c>
    </row>
    <row r="72" customFormat="false" ht="12.8" hidden="false" customHeight="false" outlineLevel="0" collapsed="false">
      <c r="A72" s="0" t="n">
        <f aca="false">A71+0.5</f>
        <v>35.5</v>
      </c>
      <c r="B72" s="0" t="n">
        <f aca="false">_xlfn.CHISQ.DIST(A72,$E$1,0)</f>
        <v>0.00340263987084945</v>
      </c>
      <c r="C72" s="0" t="n">
        <f aca="false">_xlfn.CHISQ.DIST(A72,$E$1,1)</f>
        <v>0.987849755825551</v>
      </c>
    </row>
    <row r="73" customFormat="false" ht="12.8" hidden="false" customHeight="false" outlineLevel="0" collapsed="false">
      <c r="A73" s="0" t="n">
        <f aca="false">A72+0.5</f>
        <v>36</v>
      </c>
      <c r="B73" s="0" t="n">
        <f aca="false">_xlfn.CHISQ.DIST(A73,$E$1,0)</f>
        <v>0.00298450713629351</v>
      </c>
      <c r="C73" s="0" t="n">
        <f aca="false">_xlfn.CHISQ.DIST(A73,$E$1,1)</f>
        <v>0.989444479789512</v>
      </c>
    </row>
    <row r="74" customFormat="false" ht="12.8" hidden="false" customHeight="false" outlineLevel="0" collapsed="false">
      <c r="A74" s="0" t="n">
        <f aca="false">A73+0.5</f>
        <v>36.5</v>
      </c>
      <c r="B74" s="0" t="n">
        <f aca="false">_xlfn.CHISQ.DIST(A74,$E$1,0)</f>
        <v>0.0026134674325858</v>
      </c>
      <c r="C74" s="0" t="n">
        <f aca="false">_xlfn.CHISQ.DIST(A74,$E$1,1)</f>
        <v>0.990842109912797</v>
      </c>
    </row>
    <row r="75" customFormat="false" ht="12.8" hidden="false" customHeight="false" outlineLevel="0" collapsed="false">
      <c r="A75" s="0" t="n">
        <f aca="false">A74+0.5</f>
        <v>37</v>
      </c>
      <c r="B75" s="0" t="n">
        <f aca="false">_xlfn.CHISQ.DIST(A75,$E$1,0)</f>
        <v>0.00228490831848819</v>
      </c>
      <c r="C75" s="0" t="n">
        <f aca="false">_xlfn.CHISQ.DIST(A75,$E$1,1)</f>
        <v>0.992065025434403</v>
      </c>
    </row>
    <row r="76" customFormat="false" ht="12.8" hidden="false" customHeight="false" outlineLevel="0" collapsed="false">
      <c r="A76" s="0" t="n">
        <f aca="false">A75+0.5</f>
        <v>37.5</v>
      </c>
      <c r="B76" s="0" t="n">
        <f aca="false">_xlfn.CHISQ.DIST(A76,$E$1,0)</f>
        <v>0.00199455620739991</v>
      </c>
      <c r="C76" s="0" t="n">
        <f aca="false">_xlfn.CHISQ.DIST(A76,$E$1,1)</f>
        <v>0.99313338420962</v>
      </c>
    </row>
    <row r="77" customFormat="false" ht="12.8" hidden="false" customHeight="false" outlineLevel="0" collapsed="false">
      <c r="A77" s="0" t="n">
        <f aca="false">A76+0.5</f>
        <v>38</v>
      </c>
      <c r="B77" s="0" t="n">
        <f aca="false">_xlfn.CHISQ.DIST(A77,$E$1,0)</f>
        <v>0.00173847101609806</v>
      </c>
      <c r="C77" s="0" t="n">
        <f aca="false">_xlfn.CHISQ.DIST(A77,$E$1,1)</f>
        <v>0.994065290992799</v>
      </c>
    </row>
    <row r="78" customFormat="false" ht="12.8" hidden="false" customHeight="false" outlineLevel="0" collapsed="false">
      <c r="A78" s="0" t="n">
        <f aca="false">A77+0.5</f>
        <v>38.5</v>
      </c>
      <c r="B78" s="0" t="n">
        <f aca="false">_xlfn.CHISQ.DIST(A78,$E$1,0)</f>
        <v>0.00151303670439685</v>
      </c>
      <c r="C78" s="0" t="n">
        <f aca="false">_xlfn.CHISQ.DIST(A78,$E$1,1)</f>
        <v>0.994876961973899</v>
      </c>
    </row>
    <row r="79" customFormat="false" ht="12.8" hidden="false" customHeight="false" outlineLevel="0" collapsed="false">
      <c r="A79" s="0" t="n">
        <f aca="false">A78+0.5</f>
        <v>39</v>
      </c>
      <c r="B79" s="0" t="n">
        <f aca="false">_xlfn.CHISQ.DIST(A79,$E$1,0)</f>
        <v>0.00131494867568063</v>
      </c>
      <c r="C79" s="0" t="n">
        <f aca="false">_xlfn.CHISQ.DIST(A79,$E$1,1)</f>
        <v>0.995582883762535</v>
      </c>
    </row>
    <row r="80" customFormat="false" ht="12.8" hidden="false" customHeight="false" outlineLevel="0" collapsed="false">
      <c r="A80" s="0" t="n">
        <f aca="false">A79+0.5</f>
        <v>39.5</v>
      </c>
      <c r="B80" s="0" t="n">
        <f aca="false">_xlfn.CHISQ.DIST(A80,$E$1,0)</f>
        <v>0.00114119887445591</v>
      </c>
      <c r="C80" s="0" t="n">
        <f aca="false">_xlfn.CHISQ.DIST(A80,$E$1,1)</f>
        <v>0.996195965464363</v>
      </c>
    </row>
    <row r="81" customFormat="false" ht="12.8" hidden="false" customHeight="false" outlineLevel="0" collapsed="false">
      <c r="A81" s="0" t="n">
        <f aca="false">A80+0.5</f>
        <v>40</v>
      </c>
      <c r="B81" s="0" t="n">
        <f aca="false">_xlfn.CHISQ.DIST(A81,$E$1,0)</f>
        <v>0.000989059292518427</v>
      </c>
      <c r="C81" s="0" t="n">
        <f aca="false">_xlfn.CHISQ.DIST(A81,$E$1,1)</f>
        <v>0.99672768288122</v>
      </c>
    </row>
    <row r="82" customFormat="false" ht="12.8" hidden="false" customHeight="false" outlineLevel="0" collapsed="false">
      <c r="A82" s="0" t="n">
        <f aca="false">A81+0.5</f>
        <v>40.5</v>
      </c>
      <c r="B82" s="0" t="n">
        <f aca="false">_xlfn.CHISQ.DIST(A82,$E$1,0)</f>
        <v>0.000856064481195167</v>
      </c>
      <c r="C82" s="0" t="n">
        <f aca="false">_xlfn.CHISQ.DIST(A82,$E$1,1)</f>
        <v>0.997188214193194</v>
      </c>
    </row>
    <row r="83" customFormat="false" ht="12.8" hidden="false" customHeight="false" outlineLevel="0" collapsed="false">
      <c r="A83" s="0" t="n">
        <f aca="false">A82+0.5</f>
        <v>41</v>
      </c>
      <c r="B83" s="0" t="n">
        <f aca="false">_xlfn.CHISQ.DIST(A83,$E$1,0)</f>
        <v>0.000739993563978573</v>
      </c>
      <c r="C83" s="0" t="n">
        <f aca="false">_xlfn.CHISQ.DIST(A83,$E$1,1)</f>
        <v>0.997586566753325</v>
      </c>
    </row>
    <row r="84" customFormat="false" ht="12.8" hidden="false" customHeight="false" outlineLevel="0" collapsed="false">
      <c r="A84" s="0" t="n">
        <f aca="false">A83+0.5</f>
        <v>41.5</v>
      </c>
      <c r="B84" s="0" t="n">
        <f aca="false">_xlfn.CHISQ.DIST(A84,$E$1,0)</f>
        <v>0.000638852151855968</v>
      </c>
      <c r="C84" s="0" t="n">
        <f aca="false">_xlfn.CHISQ.DIST(A84,$E$1,1)</f>
        <v>0.997930694849304</v>
      </c>
    </row>
    <row r="85" customFormat="false" ht="12.8" hidden="false" customHeight="false" outlineLevel="0" collapsed="false">
      <c r="A85" s="0" t="n">
        <f aca="false">A84+0.5</f>
        <v>42</v>
      </c>
      <c r="B85" s="0" t="n">
        <f aca="false">_xlfn.CHISQ.DIST(A85,$E$1,0)</f>
        <v>0.000550854482543633</v>
      </c>
      <c r="C85" s="0" t="n">
        <f aca="false">_xlfn.CHISQ.DIST(A85,$E$1,1)</f>
        <v>0.99822760846698</v>
      </c>
    </row>
    <row r="86" customFormat="false" ht="12.8" hidden="false" customHeight="false" outlineLevel="0" collapsed="false">
      <c r="A86" s="0" t="n">
        <f aca="false">A85+0.5</f>
        <v>42.5</v>
      </c>
      <c r="B86" s="0" t="n">
        <f aca="false">_xlfn.CHISQ.DIST(A86,$E$1,0)</f>
        <v>0.000474406034203411</v>
      </c>
      <c r="C86" s="0" t="n">
        <f aca="false">_xlfn.CHISQ.DIST(A86,$E$1,1)</f>
        <v>0.998483473232998</v>
      </c>
    </row>
    <row r="87" customFormat="false" ht="12.8" hidden="false" customHeight="false" outlineLevel="0" collapsed="false">
      <c r="A87" s="0" t="n">
        <f aca="false">A86+0.5</f>
        <v>43</v>
      </c>
      <c r="B87" s="0" t="n">
        <f aca="false">_xlfn.CHISQ.DIST(A87,$E$1,0)</f>
        <v>0.000408086803414721</v>
      </c>
      <c r="C87" s="0" t="n">
        <f aca="false">_xlfn.CHISQ.DIST(A87,$E$1,1)</f>
        <v>0.998703701823601</v>
      </c>
    </row>
    <row r="88" customFormat="false" ht="12.8" hidden="false" customHeight="false" outlineLevel="0" collapsed="false">
      <c r="A88" s="0" t="n">
        <f aca="false">A87+0.5</f>
        <v>43.5</v>
      </c>
      <c r="B88" s="0" t="n">
        <f aca="false">_xlfn.CHISQ.DIST(A88,$E$1,0)</f>
        <v>0.000350635385447161</v>
      </c>
      <c r="C88" s="0" t="n">
        <f aca="false">_xlfn.CHISQ.DIST(A88,$E$1,1)</f>
        <v>0.998893037208207</v>
      </c>
    </row>
    <row r="89" customFormat="false" ht="12.8" hidden="false" customHeight="false" outlineLevel="0" collapsed="false">
      <c r="A89" s="0" t="n">
        <f aca="false">A88+0.5</f>
        <v>44</v>
      </c>
      <c r="B89" s="0" t="n">
        <f aca="false">_xlfn.CHISQ.DIST(A89,$E$1,0)</f>
        <v>0.000300933951414163</v>
      </c>
      <c r="C89" s="0" t="n">
        <f aca="false">_xlfn.CHISQ.DIST(A89,$E$1,1)</f>
        <v>0.9990556281542</v>
      </c>
    </row>
    <row r="90" customFormat="false" ht="12.8" hidden="false" customHeight="false" outlineLevel="0" collapsed="false">
      <c r="A90" s="0" t="n">
        <f aca="false">A89+0.5</f>
        <v>44.5</v>
      </c>
      <c r="B90" s="0" t="n">
        <f aca="false">_xlfn.CHISQ.DIST(A90,$E$1,0)</f>
        <v>0.000257994180847133</v>
      </c>
      <c r="C90" s="0" t="n">
        <f aca="false">_xlfn.CHISQ.DIST(A90,$E$1,1)</f>
        <v>0.999195097457381</v>
      </c>
    </row>
    <row r="91" customFormat="false" ht="12.8" hidden="false" customHeight="false" outlineLevel="0" collapsed="false">
      <c r="A91" s="0" t="n">
        <f aca="false">A90+0.5</f>
        <v>45</v>
      </c>
      <c r="B91" s="0" t="n">
        <f aca="false">_xlfn.CHISQ.DIST(A91,$E$1,0)</f>
        <v>0.000220944178777407</v>
      </c>
      <c r="C91" s="0" t="n">
        <f aca="false">_xlfn.CHISQ.DIST(A91,$E$1,1)</f>
        <v>0.999314603384152</v>
      </c>
    </row>
    <row r="92" customFormat="false" ht="12.8" hidden="false" customHeight="false" outlineLevel="0" collapsed="false">
      <c r="A92" s="0" t="n">
        <f aca="false">A91+0.5</f>
        <v>45.5</v>
      </c>
      <c r="B92" s="0" t="n">
        <f aca="false">_xlfn.CHISQ.DIST(A92,$E$1,0)</f>
        <v>0.000189016382742674</v>
      </c>
      <c r="C92" s="0" t="n">
        <f aca="false">_xlfn.CHISQ.DIST(A92,$E$1,1)</f>
        <v>0.999416894819925</v>
      </c>
    </row>
    <row r="93" customFormat="false" ht="12.8" hidden="false" customHeight="false" outlineLevel="0" collapsed="false">
      <c r="A93" s="0" t="n">
        <f aca="false">A92+0.5</f>
        <v>46</v>
      </c>
      <c r="B93" s="0" t="n">
        <f aca="false">_xlfn.CHISQ.DIST(A93,$E$1,0)</f>
        <v>0.00016153644648066</v>
      </c>
      <c r="C93" s="0" t="n">
        <f aca="false">_xlfn.CHISQ.DIST(A93,$E$1,1)</f>
        <v>0.999504360616077</v>
      </c>
    </row>
    <row r="94" customFormat="false" ht="12.8" hidden="false" customHeight="false" outlineLevel="0" collapsed="false">
      <c r="A94" s="0" t="n">
        <f aca="false">A93+0.5</f>
        <v>46.5</v>
      </c>
      <c r="B94" s="0" t="n">
        <f aca="false">_xlfn.CHISQ.DIST(A94,$E$1,0)</f>
        <v>0.000137913072724804</v>
      </c>
      <c r="C94" s="0" t="n">
        <f aca="false">_xlfn.CHISQ.DIST(A94,$E$1,1)</f>
        <v>0.999579073617437</v>
      </c>
    </row>
    <row r="95" customFormat="false" ht="12.8" hidden="false" customHeight="false" outlineLevel="0" collapsed="false">
      <c r="A95" s="0" t="n">
        <f aca="false">A94+0.5</f>
        <v>47</v>
      </c>
      <c r="B95" s="0" t="n">
        <f aca="false">_xlfn.CHISQ.DIST(A95,$E$1,0)</f>
        <v>0.000117628756823407</v>
      </c>
      <c r="C95" s="0" t="n">
        <f aca="false">_xlfn.CHISQ.DIST(A95,$E$1,1)</f>
        <v>0.999642829835643</v>
      </c>
    </row>
    <row r="96" customFormat="false" ht="12.8" hidden="false" customHeight="false" outlineLevel="0" collapsed="false">
      <c r="A96" s="0" t="n">
        <f aca="false">A95+0.5</f>
        <v>47.5</v>
      </c>
      <c r="B96" s="0" t="n">
        <f aca="false">_xlfn.CHISQ.DIST(A96,$E$1,0)</f>
        <v>0.000100231395277044</v>
      </c>
      <c r="C96" s="0" t="n">
        <f aca="false">_xlfn.CHISQ.DIST(A96,$E$1,1)</f>
        <v>0.99969718321258</v>
      </c>
    </row>
    <row r="97" customFormat="false" ht="12.8" hidden="false" customHeight="false" outlineLevel="0" collapsed="false">
      <c r="A97" s="0" t="n">
        <f aca="false">A96+0.5</f>
        <v>48</v>
      </c>
      <c r="B97" s="0" t="n">
        <f aca="false">_xlfn.CHISQ.DIST(A97,$E$1,0)</f>
        <v>8.532670820413E-005</v>
      </c>
      <c r="C97" s="0" t="n">
        <f aca="false">_xlfn.CHISQ.DIST(A97,$E$1,1)</f>
        <v>0.999743476393765</v>
      </c>
    </row>
    <row r="98" customFormat="false" ht="12.8" hidden="false" customHeight="false" outlineLevel="0" collapsed="false">
      <c r="A98" s="0" t="n">
        <f aca="false">A97+0.5</f>
        <v>48.5</v>
      </c>
      <c r="B98" s="0" t="n">
        <f aca="false">_xlfn.CHISQ.DIST(A98,$E$1,0)</f>
        <v>7.25714217383627E-005</v>
      </c>
      <c r="C98" s="0" t="n">
        <f aca="false">_xlfn.CHISQ.DIST(A98,$E$1,1)</f>
        <v>0.999782867905242</v>
      </c>
    </row>
    <row r="99" customFormat="false" ht="12.8" hidden="false" customHeight="false" outlineLevel="0" collapsed="false">
      <c r="A99" s="0" t="n">
        <f aca="false">A98+0.5</f>
        <v>49</v>
      </c>
      <c r="B99" s="0" t="n">
        <f aca="false">_xlfn.CHISQ.DIST(A99,$E$1,0)</f>
        <v>6.16671550302213E-005</v>
      </c>
      <c r="C99" s="0" t="n">
        <f aca="false">_xlfn.CHISQ.DIST(A99,$E$1,1)</f>
        <v>0.999816356100138</v>
      </c>
    </row>
    <row r="100" customFormat="false" ht="12.8" hidden="false" customHeight="false" outlineLevel="0" collapsed="false">
      <c r="A100" s="0" t="n">
        <f aca="false">A99+0.5</f>
        <v>49.5</v>
      </c>
      <c r="B100" s="0" t="n">
        <f aca="false">_xlfn.CHISQ.DIST(A100,$E$1,0)</f>
        <v>5.2354956518802E-005</v>
      </c>
      <c r="C100" s="0" t="n">
        <f aca="false">_xlfn.CHISQ.DIST(A100,$E$1,1)</f>
        <v>0.999844800213327</v>
      </c>
    </row>
    <row r="101" customFormat="false" ht="12.8" hidden="false" customHeight="false" outlineLevel="0" collapsed="false">
      <c r="A101" s="0" t="n">
        <f aca="false">A100+0.5</f>
        <v>50</v>
      </c>
      <c r="B101" s="0" t="n">
        <f aca="false">_xlfn.CHISQ.DIST(A101,$E$1,0)</f>
        <v>4.44104351616332E-005</v>
      </c>
      <c r="C101" s="0" t="n">
        <f aca="false">_xlfn.CHISQ.DIST(A101,$E$1,1)</f>
        <v>0.999868938835207</v>
      </c>
    </row>
    <row r="102" customFormat="false" ht="12.8" hidden="false" customHeight="false" outlineLevel="0" collapsed="false">
      <c r="A102" s="0" t="n">
        <f aca="false">A101+0.5</f>
        <v>50.5</v>
      </c>
      <c r="B102" s="0" t="n">
        <f aca="false">_xlfn.CHISQ.DIST(A102,$E$1,0)</f>
        <v>3.76394341064838E-005</v>
      </c>
      <c r="C102" s="0" t="n">
        <f aca="false">_xlfn.CHISQ.DIST(A102,$E$1,1)</f>
        <v>0.999889406088833</v>
      </c>
    </row>
    <row r="103" customFormat="false" ht="12.8" hidden="false" customHeight="false" outlineLevel="0" collapsed="false">
      <c r="A103" s="0" t="n">
        <f aca="false">A102+0.5</f>
        <v>51</v>
      </c>
      <c r="B103" s="0" t="n">
        <f aca="false">_xlfn.CHISQ.DIST(A103,$E$1,0)</f>
        <v>3.18741966493805E-005</v>
      </c>
      <c r="C103" s="0" t="n">
        <f aca="false">_xlfn.CHISQ.DIST(A103,$E$1,1)</f>
        <v>0.999906745769005</v>
      </c>
    </row>
    <row r="104" customFormat="false" ht="12.8" hidden="false" customHeight="false" outlineLevel="0" collapsed="false">
      <c r="A104" s="0" t="n">
        <f aca="false">A103+0.5</f>
        <v>51.5</v>
      </c>
      <c r="B104" s="0" t="n">
        <f aca="false">_xlfn.CHISQ.DIST(A104,$E$1,0)</f>
        <v>2.6969977072496E-005</v>
      </c>
      <c r="C104" s="0" t="n">
        <f aca="false">_xlfn.CHISQ.DIST(A104,$E$1,1)</f>
        <v>0.999921423677464</v>
      </c>
    </row>
    <row r="105" customFormat="false" ht="12.8" hidden="false" customHeight="false" outlineLevel="0" collapsed="false">
      <c r="A105" s="0" t="n">
        <f aca="false">A104+0.5</f>
        <v>52</v>
      </c>
      <c r="B105" s="0" t="n">
        <f aca="false">_xlfn.CHISQ.DIST(A105,$E$1,0)</f>
        <v>2.28020519516373E-005</v>
      </c>
      <c r="C105" s="0" t="n">
        <f aca="false">_xlfn.CHISQ.DIST(A105,$E$1,1)</f>
        <v>0.999933838365406</v>
      </c>
    </row>
    <row r="106" customFormat="false" ht="12.8" hidden="false" customHeight="false" outlineLevel="0" collapsed="false">
      <c r="A106" s="0" t="n">
        <f aca="false">A105+0.5</f>
        <v>52.5</v>
      </c>
      <c r="B106" s="0" t="n">
        <f aca="false">_xlfn.CHISQ.DIST(A106,$E$1,0)</f>
        <v>1.92630906508688E-005</v>
      </c>
      <c r="C106" s="0" t="n">
        <f aca="false">_xlfn.CHISQ.DIST(A106,$E$1,1)</f>
        <v>0.999944330473106</v>
      </c>
    </row>
    <row r="107" customFormat="false" ht="12.8" hidden="false" customHeight="false" outlineLevel="0" collapsed="false">
      <c r="A107" s="0" t="n">
        <f aca="false">A106+0.5</f>
        <v>53</v>
      </c>
      <c r="B107" s="0" t="n">
        <f aca="false">_xlfn.CHISQ.DIST(A107,$E$1,0)</f>
        <v>1.62608468903478E-005</v>
      </c>
      <c r="C107" s="0" t="n">
        <f aca="false">_xlfn.CHISQ.DIST(A107,$E$1,1)</f>
        <v>0.999953190836581</v>
      </c>
    </row>
    <row r="108" customFormat="false" ht="12.8" hidden="false" customHeight="false" outlineLevel="0" collapsed="false">
      <c r="A108" s="0" t="n">
        <f aca="false">A107+0.5</f>
        <v>53.5</v>
      </c>
      <c r="B108" s="0" t="n">
        <f aca="false">_xlfn.CHISQ.DIST(A108,$E$1,0)</f>
        <v>1.37161364119702E-005</v>
      </c>
      <c r="C108" s="0" t="n">
        <f aca="false">_xlfn.CHISQ.DIST(A108,$E$1,1)</f>
        <v>0.999960667512949</v>
      </c>
    </row>
    <row r="109" customFormat="false" ht="12.8" hidden="false" customHeight="false" outlineLevel="0" collapsed="false">
      <c r="A109" s="0" t="n">
        <f aca="false">A108+0.5</f>
        <v>54</v>
      </c>
      <c r="B109" s="0" t="n">
        <f aca="false">_xlfn.CHISQ.DIST(A109,$E$1,0)</f>
        <v>1.15610688222676E-005</v>
      </c>
      <c r="C109" s="0" t="n">
        <f aca="false">_xlfn.CHISQ.DIST(A109,$E$1,1)</f>
        <v>0.999966971859434</v>
      </c>
    </row>
    <row r="110" customFormat="false" ht="12.8" hidden="false" customHeight="false" outlineLevel="0" collapsed="false">
      <c r="A110" s="0" t="n">
        <f aca="false">A109+0.5</f>
        <v>54.5</v>
      </c>
      <c r="B110" s="0" t="n">
        <f aca="false">_xlfn.CHISQ.DIST(A110,$E$1,0)</f>
        <v>9.73750462374435E-006</v>
      </c>
      <c r="C110" s="0" t="n">
        <f aca="false">_xlfn.CHISQ.DIST(A110,$E$1,1)</f>
        <v>0.999972283785747</v>
      </c>
    </row>
    <row r="111" customFormat="false" ht="12.8" hidden="false" customHeight="false" outlineLevel="0" collapsed="false">
      <c r="A111" s="0" t="n">
        <f aca="false">A110+0.5</f>
        <v>55</v>
      </c>
      <c r="B111" s="0" t="n">
        <f aca="false">_xlfn.CHISQ.DIST(A111,$E$1,0)</f>
        <v>8.19571122678794E-006</v>
      </c>
      <c r="C111" s="0" t="n">
        <f aca="false">_xlfn.CHISQ.DIST(A111,$E$1,1)</f>
        <v>0.999976756285747</v>
      </c>
    </row>
    <row r="112" customFormat="false" ht="12.8" hidden="false" customHeight="false" outlineLevel="0" collapsed="false">
      <c r="A112" s="0" t="n">
        <f aca="false">A111+0.5</f>
        <v>55.5</v>
      </c>
      <c r="B112" s="0" t="n">
        <f aca="false">_xlfn.CHISQ.DIST(A112,$E$1,0)</f>
        <v>6.89319434632062E-006</v>
      </c>
      <c r="C112" s="0" t="n">
        <f aca="false">_xlfn.CHISQ.DIST(A112,$E$1,1)</f>
        <v>0.999980519341905</v>
      </c>
    </row>
    <row r="113" customFormat="false" ht="12.8" hidden="false" customHeight="false" outlineLevel="0" collapsed="false">
      <c r="A113" s="0" t="n">
        <f aca="false">A112+0.5</f>
        <v>56</v>
      </c>
      <c r="B113" s="0" t="n">
        <f aca="false">_xlfn.CHISQ.DIST(A113,$E$1,0)</f>
        <v>5.79368362002073E-006</v>
      </c>
      <c r="C113" s="0" t="n">
        <f aca="false">_xlfn.CHISQ.DIST(A113,$E$1,1)</f>
        <v>0.999983683284837</v>
      </c>
    </row>
    <row r="114" customFormat="false" ht="12.8" hidden="false" customHeight="false" outlineLevel="0" collapsed="false">
      <c r="A114" s="0" t="n">
        <f aca="false">A113+0.5</f>
        <v>56.5</v>
      </c>
      <c r="B114" s="0" t="n">
        <f aca="false">_xlfn.CHISQ.DIST(A114,$E$1,0)</f>
        <v>4.86625353387377E-006</v>
      </c>
      <c r="C114" s="0" t="n">
        <f aca="false">_xlfn.CHISQ.DIST(A114,$E$1,1)</f>
        <v>0.999986341680232</v>
      </c>
    </row>
    <row r="115" customFormat="false" ht="12.8" hidden="false" customHeight="false" outlineLevel="0" collapsed="false">
      <c r="A115" s="0" t="n">
        <f aca="false">A114+0.5</f>
        <v>57</v>
      </c>
      <c r="B115" s="0" t="n">
        <f aca="false">_xlfn.CHISQ.DIST(A115,$E$1,0)</f>
        <v>4.08456280637473E-006</v>
      </c>
      <c r="C115" s="0" t="n">
        <f aca="false">_xlfn.CHISQ.DIST(A115,$E$1,1)</f>
        <v>0.999988573806506</v>
      </c>
    </row>
    <row r="116" customFormat="false" ht="12.8" hidden="false" customHeight="false" outlineLevel="0" collapsed="false">
      <c r="A116" s="0" t="n">
        <f aca="false">A115+0.5</f>
        <v>57.5</v>
      </c>
      <c r="B116" s="0" t="n">
        <f aca="false">_xlfn.CHISQ.DIST(A116,$E$1,0)</f>
        <v>3.4261972688448E-006</v>
      </c>
      <c r="C116" s="0" t="n">
        <f aca="false">_xlfn.CHISQ.DIST(A116,$E$1,1)</f>
        <v>0.99999044677862</v>
      </c>
    </row>
    <row r="117" customFormat="false" ht="12.8" hidden="false" customHeight="false" outlineLevel="0" collapsed="false">
      <c r="A117" s="0" t="n">
        <f aca="false">A116+0.5</f>
        <v>58</v>
      </c>
      <c r="B117" s="0" t="n">
        <f aca="false">_xlfn.CHISQ.DIST(A117,$E$1,0)</f>
        <v>2.87210299264582E-006</v>
      </c>
      <c r="C117" s="0" t="n">
        <f aca="false">_xlfn.CHISQ.DIST(A117,$E$1,1)</f>
        <v>0.999992017366409</v>
      </c>
    </row>
    <row r="118" customFormat="false" ht="12.8" hidden="false" customHeight="false" outlineLevel="0" collapsed="false">
      <c r="A118" s="0" t="n">
        <f aca="false">A117+0.5</f>
        <v>58.5</v>
      </c>
      <c r="B118" s="0" t="n">
        <f aca="false">_xlfn.CHISQ.DIST(A118,$E$1,0)</f>
        <v>2.40609796304562E-006</v>
      </c>
      <c r="C118" s="0" t="n">
        <f aca="false">_xlfn.CHISQ.DIST(A118,$E$1,1)</f>
        <v>0.999993333549572</v>
      </c>
    </row>
    <row r="119" customFormat="false" ht="12.8" hidden="false" customHeight="false" outlineLevel="0" collapsed="false">
      <c r="A119" s="0" t="n">
        <f aca="false">A118+0.5</f>
        <v>59</v>
      </c>
      <c r="B119" s="0" t="n">
        <f aca="false">_xlfn.CHISQ.DIST(A119,$E$1,0)</f>
        <v>2.01445199382202E-006</v>
      </c>
      <c r="C119" s="0" t="n">
        <f aca="false">_xlfn.CHISQ.DIST(A119,$E$1,1)</f>
        <v>0.999994435845966</v>
      </c>
    </row>
    <row r="120" customFormat="false" ht="12.8" hidden="false" customHeight="false" outlineLevel="0" collapsed="false">
      <c r="A120" s="0" t="n">
        <f aca="false">A119+0.5</f>
        <v>59.5</v>
      </c>
      <c r="B120" s="0" t="n">
        <f aca="false">_xlfn.CHISQ.DIST(A120,$E$1,0)</f>
        <v>1.68552582685145E-006</v>
      </c>
      <c r="C120" s="0" t="n">
        <f aca="false">_xlfn.CHISQ.DIST(A120,$E$1,1)</f>
        <v>0.999995358444999</v>
      </c>
    </row>
    <row r="121" customFormat="false" ht="12.8" hidden="false" customHeight="false" outlineLevel="0" collapsed="false">
      <c r="A121" s="0" t="n">
        <f aca="false">A120+0.5</f>
        <v>60</v>
      </c>
      <c r="B121" s="0" t="n">
        <f aca="false">_xlfn.CHISQ.DIST(A121,$E$1,0)</f>
        <v>1.40946147771217E-006</v>
      </c>
      <c r="C121" s="0" t="n">
        <f aca="false">_xlfn.CHISQ.DIST(A121,$E$1,1)</f>
        <v>0.999996130173699</v>
      </c>
    </row>
    <row r="122" customFormat="false" ht="12.8" hidden="false" customHeight="false" outlineLevel="0" collapsed="false">
      <c r="A122" s="0" t="n">
        <f aca="false">A121+0.5</f>
        <v>60.5</v>
      </c>
      <c r="B122" s="0" t="n">
        <f aca="false">_xlfn.CHISQ.DIST(A122,$E$1,0)</f>
        <v>1.17791688258203E-006</v>
      </c>
      <c r="C122" s="0" t="n">
        <f aca="false">_xlfn.CHISQ.DIST(A122,$E$1,1)</f>
        <v>0.999996775319298</v>
      </c>
    </row>
    <row r="123" customFormat="false" ht="12.8" hidden="false" customHeight="false" outlineLevel="0" collapsed="false">
      <c r="A123" s="0" t="n">
        <f aca="false">A122+0.5</f>
        <v>61</v>
      </c>
      <c r="B123" s="0" t="n">
        <f aca="false">_xlfn.CHISQ.DIST(A123,$E$1,0)</f>
        <v>9.83838784070582E-007</v>
      </c>
      <c r="C123" s="0" t="n">
        <f aca="false">_xlfn.CHISQ.DIST(A123,$E$1,1)</f>
        <v>0.999997314328935</v>
      </c>
    </row>
    <row r="124" customFormat="false" ht="12.8" hidden="false" customHeight="false" outlineLevel="0" collapsed="false">
      <c r="A124" s="0" t="n">
        <f aca="false">A123+0.5</f>
        <v>61.5</v>
      </c>
      <c r="B124" s="0" t="n">
        <f aca="false">_xlfn.CHISQ.DIST(A124,$E$1,0)</f>
        <v>8.2126857436944E-007</v>
      </c>
      <c r="C124" s="0" t="n">
        <f aca="false">_xlfn.CHISQ.DIST(A124,$E$1,1)</f>
        <v>0.999997764404252</v>
      </c>
    </row>
    <row r="125" customFormat="false" ht="12.8" hidden="false" customHeight="false" outlineLevel="0" collapsed="false">
      <c r="A125" s="0" t="n">
        <f aca="false">A124+0.5</f>
        <v>62</v>
      </c>
      <c r="B125" s="0" t="n">
        <f aca="false">_xlfn.CHISQ.DIST(A125,$E$1,0)</f>
        <v>6.85176503019482E-007</v>
      </c>
      <c r="C125" s="0" t="n">
        <f aca="false">_xlfn.CHISQ.DIST(A125,$E$1,1)</f>
        <v>0.999998140006172</v>
      </c>
    </row>
    <row r="126" customFormat="false" ht="12.8" hidden="false" customHeight="false" outlineLevel="0" collapsed="false">
      <c r="A126" s="0" t="n">
        <f aca="false">A125+0.5</f>
        <v>62.5</v>
      </c>
      <c r="B126" s="0" t="n">
        <f aca="false">_xlfn.CHISQ.DIST(A126,$E$1,0)</f>
        <v>5.7132026289025E-007</v>
      </c>
      <c r="C126" s="0" t="n">
        <f aca="false">_xlfn.CHISQ.DIST(A126,$E$1,1)</f>
        <v>0.999998453283034</v>
      </c>
    </row>
    <row r="127" customFormat="false" ht="12.8" hidden="false" customHeight="false" outlineLevel="0" collapsed="false">
      <c r="A127" s="0" t="n">
        <f aca="false">A126+0.5</f>
        <v>63</v>
      </c>
      <c r="B127" s="0" t="n">
        <f aca="false">_xlfn.CHISQ.DIST(A127,$E$1,0)</f>
        <v>4.76124500239904E-007</v>
      </c>
      <c r="C127" s="0" t="n">
        <f aca="false">_xlfn.CHISQ.DIST(A127,$E$1,1)</f>
        <v>0.999998714433389</v>
      </c>
    </row>
    <row r="128" customFormat="false" ht="12.8" hidden="false" customHeight="false" outlineLevel="0" collapsed="false">
      <c r="A128" s="0" t="n">
        <f aca="false">A127+0.5</f>
        <v>63.5</v>
      </c>
      <c r="B128" s="0" t="n">
        <f aca="false">_xlfn.CHISQ.DIST(A128,$E$1,0)</f>
        <v>3.96578260920203E-007</v>
      </c>
      <c r="C128" s="0" t="n">
        <f aca="false">_xlfn.CHISQ.DIST(A128,$E$1,1)</f>
        <v>0.999998932013146</v>
      </c>
    </row>
    <row r="129" customFormat="false" ht="12.8" hidden="false" customHeight="false" outlineLevel="0" collapsed="false">
      <c r="A129" s="0" t="n">
        <f aca="false">A128+0.5</f>
        <v>64</v>
      </c>
      <c r="B129" s="0" t="n">
        <f aca="false">_xlfn.CHISQ.DIST(A129,$E$1,0)</f>
        <v>3.30147792210571E-007</v>
      </c>
      <c r="C129" s="0" t="n">
        <f aca="false">_xlfn.CHISQ.DIST(A129,$E$1,1)</f>
        <v>0.999999113195379</v>
      </c>
    </row>
    <row r="130" customFormat="false" ht="12.8" hidden="false" customHeight="false" outlineLevel="0" collapsed="false">
      <c r="A130" s="0" t="n">
        <f aca="false">A129+0.5</f>
        <v>64.5</v>
      </c>
      <c r="B130" s="0" t="n">
        <f aca="false">_xlfn.CHISQ.DIST(A130,$E$1,0)</f>
        <v>2.74702475069993E-007</v>
      </c>
      <c r="C130" s="0" t="n">
        <f aca="false">_xlfn.CHISQ.DIST(A130,$E$1,1)</f>
        <v>0.999999263989912</v>
      </c>
    </row>
    <row r="131" customFormat="false" ht="12.8" hidden="false" customHeight="false" outlineLevel="0" collapsed="false">
      <c r="A131" s="0" t="n">
        <f aca="false">A130+0.5</f>
        <v>65</v>
      </c>
      <c r="B131" s="0" t="n">
        <f aca="false">_xlfn.CHISQ.DIST(A131,$E$1,0)</f>
        <v>2.28451970831413E-007</v>
      </c>
      <c r="C131" s="0" t="n">
        <f aca="false">_xlfn.CHISQ.DIST(A131,$E$1,1)</f>
        <v>0.999999389428734</v>
      </c>
    </row>
    <row r="132" customFormat="false" ht="12.8" hidden="false" customHeight="false" outlineLevel="0" collapsed="false">
      <c r="A132" s="0" t="n">
        <f aca="false">A131+0.5</f>
        <v>65.5</v>
      </c>
      <c r="B132" s="0" t="n">
        <f aca="false">_xlfn.CHISQ.DIST(A132,$E$1,0)</f>
        <v>1.89892934989598E-007</v>
      </c>
      <c r="C132" s="0" t="n">
        <f aca="false">_xlfn.CHISQ.DIST(A132,$E$1,1)</f>
        <v>0.999999493722455</v>
      </c>
    </row>
    <row r="133" customFormat="false" ht="12.8" hidden="false" customHeight="false" outlineLevel="0" collapsed="false">
      <c r="A133" s="0" t="n">
        <f aca="false">A132+0.5</f>
        <v>66</v>
      </c>
      <c r="B133" s="0" t="n">
        <f aca="false">_xlfn.CHISQ.DIST(A133,$E$1,0)</f>
        <v>1.57763883657267E-007</v>
      </c>
      <c r="C133" s="0" t="n">
        <f aca="false">_xlfn.CHISQ.DIST(A133,$E$1,1)</f>
        <v>0.999999580392206</v>
      </c>
    </row>
    <row r="134" customFormat="false" ht="12.8" hidden="false" customHeight="false" outlineLevel="0" collapsed="false">
      <c r="A134" s="0" t="n">
        <f aca="false">A133+0.5</f>
        <v>66.5</v>
      </c>
      <c r="B134" s="0" t="n">
        <f aca="false">_xlfn.CHISQ.DIST(A134,$E$1,0)</f>
        <v>1.31006999877768E-007</v>
      </c>
      <c r="C134" s="0" t="n">
        <f aca="false">_xlfn.CHISQ.DIST(A134,$E$1,1)</f>
        <v>0.999999652380751</v>
      </c>
    </row>
    <row r="135" customFormat="false" ht="12.8" hidden="false" customHeight="false" outlineLevel="0" collapsed="false">
      <c r="A135" s="0" t="n">
        <f aca="false">A134+0.5</f>
        <v>67</v>
      </c>
      <c r="B135" s="0" t="n">
        <f aca="false">_xlfn.CHISQ.DIST(A135,$E$1,0)</f>
        <v>1.08735841202432E-007</v>
      </c>
      <c r="C135" s="0" t="n">
        <f aca="false">_xlfn.CHISQ.DIST(A135,$E$1,1)</f>
        <v>0.999999712146029</v>
      </c>
    </row>
    <row r="136" customFormat="false" ht="12.8" hidden="false" customHeight="false" outlineLevel="0" collapsed="false">
      <c r="A136" s="0" t="n">
        <f aca="false">A135+0.5</f>
        <v>67.5</v>
      </c>
      <c r="B136" s="0" t="n">
        <f aca="false">_xlfn.CHISQ.DIST(A136,$E$1,0)</f>
        <v>9.02080602467929E-008</v>
      </c>
      <c r="C136" s="0" t="n">
        <f aca="false">_xlfn.CHISQ.DIST(A136,$E$1,1)</f>
        <v>0.999999761739819</v>
      </c>
    </row>
    <row r="137" customFormat="false" ht="12.8" hidden="false" customHeight="false" outlineLevel="0" collapsed="false">
      <c r="A137" s="0" t="n">
        <f aca="false">A136+0.5</f>
        <v>68</v>
      </c>
      <c r="B137" s="0" t="n">
        <f aca="false">_xlfn.CHISQ.DIST(A137,$E$1,0)</f>
        <v>7.48023794143353E-008</v>
      </c>
      <c r="C137" s="0" t="n">
        <f aca="false">_xlfn.CHISQ.DIST(A137,$E$1,1)</f>
        <v>0.999999802873876</v>
      </c>
    </row>
    <row r="138" customFormat="false" ht="12.8" hidden="false" customHeight="false" outlineLevel="0" collapsed="false">
      <c r="A138" s="0" t="n">
        <f aca="false">A137+0.5</f>
        <v>68.5</v>
      </c>
      <c r="B138" s="0" t="n">
        <f aca="false">_xlfn.CHISQ.DIST(A138,$E$1,0)</f>
        <v>6.19991723404984E-008</v>
      </c>
      <c r="C138" s="0" t="n">
        <f aca="false">_xlfn.CHISQ.DIST(A138,$E$1,1)</f>
        <v>0.999999836975472</v>
      </c>
    </row>
    <row r="139" customFormat="false" ht="12.8" hidden="false" customHeight="false" outlineLevel="0" collapsed="false">
      <c r="A139" s="0" t="n">
        <f aca="false">A138+0.5</f>
        <v>69</v>
      </c>
      <c r="B139" s="0" t="n">
        <f aca="false">_xlfn.CHISQ.DIST(A139,$E$1,0)</f>
        <v>5.13641002594074E-008</v>
      </c>
      <c r="C139" s="0" t="n">
        <f aca="false">_xlfn.CHISQ.DIST(A139,$E$1,1)</f>
        <v>0.999999865234008</v>
      </c>
    </row>
    <row r="140" customFormat="false" ht="12.8" hidden="false" customHeight="false" outlineLevel="0" collapsed="false">
      <c r="A140" s="0" t="n">
        <f aca="false">A139+0.5</f>
        <v>69.5</v>
      </c>
      <c r="B140" s="0" t="n">
        <f aca="false">_xlfn.CHISQ.DIST(A140,$E$1,0)</f>
        <v>4.25343335350745E-008</v>
      </c>
      <c r="C140" s="0" t="n">
        <f aca="false">_xlfn.CHISQ.DIST(A140,$E$1,1)</f>
        <v>0.999999888640124</v>
      </c>
    </row>
    <row r="141" customFormat="false" ht="12.8" hidden="false" customHeight="false" outlineLevel="0" collapsed="false">
      <c r="A141" s="0" t="n">
        <f aca="false">A140+0.5</f>
        <v>70</v>
      </c>
      <c r="B141" s="0" t="n">
        <f aca="false">_xlfn.CHISQ.DIST(A141,$E$1,0)</f>
        <v>3.52069588704866E-008</v>
      </c>
      <c r="C141" s="0" t="n">
        <f aca="false">_xlfn.CHISQ.DIST(A141,$E$1,1)</f>
        <v>0.999999908018463</v>
      </c>
    </row>
    <row r="142" customFormat="false" ht="12.8" hidden="false" customHeight="false" outlineLevel="0" collapsed="false">
      <c r="A142" s="0" t="n">
        <f aca="false">A141+0.5</f>
        <v>70.5</v>
      </c>
      <c r="B142" s="0" t="n">
        <f aca="false">_xlfn.CHISQ.DIST(A142,$E$1,0)</f>
        <v>2.91292328224164E-008</v>
      </c>
      <c r="C142" s="0" t="n">
        <f aca="false">_xlfn.CHISQ.DIST(A142,$E$1,1)</f>
        <v>0.999999924055126</v>
      </c>
    </row>
    <row r="143" customFormat="false" ht="12.8" hidden="false" customHeight="false" outlineLevel="0" collapsed="false">
      <c r="A143" s="0" t="n">
        <f aca="false">A142+0.5</f>
        <v>71</v>
      </c>
      <c r="B143" s="0" t="n">
        <f aca="false">_xlfn.CHISQ.DIST(A143,$E$1,0)</f>
        <v>2.4090393611028E-008</v>
      </c>
      <c r="C143" s="0" t="n">
        <f aca="false">_xlfn.CHISQ.DIST(A143,$E$1,1)</f>
        <v>0.999999937320649</v>
      </c>
    </row>
    <row r="144" customFormat="false" ht="12.8" hidden="false" customHeight="false" outlineLevel="0" collapsed="false">
      <c r="A144" s="0" t="n">
        <f aca="false">A143+0.5</f>
        <v>71.5</v>
      </c>
      <c r="B144" s="0" t="n">
        <f aca="false">_xlfn.CHISQ.DIST(A144,$E$1,0)</f>
        <v>1.99147870429884E-008</v>
      </c>
      <c r="C144" s="0" t="n">
        <f aca="false">_xlfn.CHISQ.DIST(A144,$E$1,1)</f>
        <v>0.999999948289229</v>
      </c>
    </row>
    <row r="145" customFormat="false" ht="12.8" hidden="false" customHeight="false" outlineLevel="0" collapsed="false">
      <c r="A145" s="0" t="n">
        <f aca="false">A144+0.5</f>
        <v>72</v>
      </c>
      <c r="B145" s="0" t="n">
        <f aca="false">_xlfn.CHISQ.DIST(A145,$E$1,0)</f>
        <v>1.64560997255625E-008</v>
      </c>
      <c r="C145" s="0" t="n">
        <f aca="false">_xlfn.CHISQ.DIST(A145,$E$1,1)</f>
        <v>0.999999957354787</v>
      </c>
    </row>
    <row r="146" customFormat="false" ht="12.8" hidden="false" customHeight="false" outlineLevel="0" collapsed="false">
      <c r="A146" s="0" t="n">
        <f aca="false">A145+0.5</f>
        <v>72.5</v>
      </c>
      <c r="B146" s="0" t="n">
        <f aca="false">_xlfn.CHISQ.DIST(A146,$E$1,0)</f>
        <v>1.35925245563288E-008</v>
      </c>
      <c r="C146" s="0" t="n">
        <f aca="false">_xlfn.CHISQ.DIST(A146,$E$1,1)</f>
        <v>0.999999964844401</v>
      </c>
    </row>
    <row r="147" customFormat="false" ht="12.8" hidden="false" customHeight="false" outlineLevel="0" collapsed="false">
      <c r="A147" s="0" t="n">
        <f aca="false">A146+0.5</f>
        <v>73</v>
      </c>
      <c r="B147" s="0" t="n">
        <f aca="false">_xlfn.CHISQ.DIST(A147,$E$1,0)</f>
        <v>1.1222710523921E-008</v>
      </c>
      <c r="C147" s="0" t="n">
        <f aca="false">_xlfn.CHISQ.DIST(A147,$E$1,1)</f>
        <v>0.999999971029511</v>
      </c>
    </row>
    <row r="148" customFormat="false" ht="12.8" hidden="false" customHeight="false" outlineLevel="0" collapsed="false">
      <c r="A148" s="0" t="n">
        <f aca="false">A147+0.5</f>
        <v>73.5</v>
      </c>
      <c r="B148" s="0" t="n">
        <f aca="false">_xlfn.CHISQ.DIST(A148,$E$1,0)</f>
        <v>9.26237183629645E-009</v>
      </c>
      <c r="C148" s="0" t="n">
        <f aca="false">_xlfn.CHISQ.DIST(A148,$E$1,1)</f>
        <v>0.999999976135279</v>
      </c>
    </row>
    <row r="149" customFormat="false" ht="12.8" hidden="false" customHeight="false" outlineLevel="0" collapsed="false">
      <c r="A149" s="0" t="n">
        <f aca="false">A148+0.5</f>
        <v>74</v>
      </c>
      <c r="B149" s="0" t="n">
        <f aca="false">_xlfn.CHISQ.DIST(A149,$E$1,0)</f>
        <v>7.64145089648513E-009</v>
      </c>
      <c r="C149" s="0" t="n">
        <f aca="false">_xlfn.CHISQ.DIST(A149,$E$1,1)</f>
        <v>0.999999980348387</v>
      </c>
    </row>
    <row r="150" customFormat="false" ht="12.8" hidden="false" customHeight="false" outlineLevel="0" collapsed="false">
      <c r="A150" s="0" t="n">
        <f aca="false">A149+0.5</f>
        <v>74.5</v>
      </c>
      <c r="B150" s="0" t="n">
        <f aca="false">_xlfn.CHISQ.DIST(A150,$E$1,0)</f>
        <v>6.30174618116819E-009</v>
      </c>
      <c r="C150" s="0" t="n">
        <f aca="false">_xlfn.CHISQ.DIST(A150,$E$1,1)</f>
        <v>0.999999983823544</v>
      </c>
    </row>
    <row r="151" customFormat="false" ht="12.8" hidden="false" customHeight="false" outlineLevel="0" collapsed="false">
      <c r="A151" s="0" t="n">
        <f aca="false">A150+0.5</f>
        <v>75</v>
      </c>
      <c r="B151" s="0" t="n">
        <f aca="false">_xlfn.CHISQ.DIST(A151,$E$1,0)</f>
        <v>5.19493008271679E-009</v>
      </c>
      <c r="C151" s="0" t="n">
        <f aca="false">_xlfn.CHISQ.DIST(A151,$E$1,1)</f>
        <v>0.999999986688902</v>
      </c>
    </row>
    <row r="152" customFormat="false" ht="12.8" hidden="false" customHeight="false" outlineLevel="0" collapsed="false">
      <c r="A152" s="0" t="n">
        <f aca="false">A151+0.5</f>
        <v>75.5</v>
      </c>
      <c r="B152" s="0" t="n">
        <f aca="false">_xlfn.CHISQ.DIST(A152,$E$1,0)</f>
        <v>4.2808936263237E-009</v>
      </c>
      <c r="C152" s="0" t="n">
        <f aca="false">_xlfn.CHISQ.DIST(A152,$E$1,1)</f>
        <v>0.999999989050566</v>
      </c>
    </row>
    <row r="153" customFormat="false" ht="12.8" hidden="false" customHeight="false" outlineLevel="0" collapsed="false">
      <c r="A153" s="0" t="n">
        <f aca="false">A152+0.5</f>
        <v>76</v>
      </c>
      <c r="B153" s="0" t="n">
        <f aca="false">_xlfn.CHISQ.DIST(A153,$E$1,0)</f>
        <v>3.52636499263851E-009</v>
      </c>
      <c r="C153" s="0" t="n">
        <f aca="false">_xlfn.CHISQ.DIST(A153,$E$1,1)</f>
        <v>0.999999990996349</v>
      </c>
    </row>
    <row r="154" customFormat="false" ht="12.8" hidden="false" customHeight="false" outlineLevel="0" collapsed="false">
      <c r="A154" s="0" t="n">
        <f aca="false">A153+0.5</f>
        <v>76.5</v>
      </c>
      <c r="B154" s="0" t="n">
        <f aca="false">_xlfn.CHISQ.DIST(A154,$E$1,0)</f>
        <v>2.90375723848674E-009</v>
      </c>
      <c r="C154" s="0" t="n">
        <f aca="false">_xlfn.CHISQ.DIST(A154,$E$1,1)</f>
        <v>0.999999992598892</v>
      </c>
    </row>
    <row r="155" customFormat="false" ht="12.8" hidden="false" customHeight="false" outlineLevel="0" collapsed="false">
      <c r="A155" s="0" t="n">
        <f aca="false">A154+0.5</f>
        <v>77</v>
      </c>
      <c r="B155" s="0" t="n">
        <f aca="false">_xlfn.CHISQ.DIST(A155,$E$1,0)</f>
        <v>2.39020774936443E-009</v>
      </c>
      <c r="C155" s="0" t="n">
        <f aca="false">_xlfn.CHISQ.DIST(A155,$E$1,1)</f>
        <v>0.999999993918261</v>
      </c>
    </row>
    <row r="156" customFormat="false" ht="12.8" hidden="false" customHeight="false" outlineLevel="0" collapsed="false">
      <c r="A156" s="0" t="n">
        <f aca="false">A155+0.5</f>
        <v>77.5</v>
      </c>
      <c r="B156" s="0" t="n">
        <f aca="false">_xlfn.CHISQ.DIST(A156,$E$1,0)</f>
        <v>1.96677797850894E-009</v>
      </c>
      <c r="C156" s="0" t="n">
        <f aca="false">_xlfn.CHISQ.DIST(A156,$E$1,1)</f>
        <v>0.999999995004102</v>
      </c>
    </row>
    <row r="157" customFormat="false" ht="12.8" hidden="false" customHeight="false" outlineLevel="0" collapsed="false">
      <c r="A157" s="0" t="n">
        <f aca="false">A156+0.5</f>
        <v>78</v>
      </c>
      <c r="B157" s="0" t="n">
        <f aca="false">_xlfn.CHISQ.DIST(A157,$E$1,0)</f>
        <v>1.61778709985899E-009</v>
      </c>
      <c r="C157" s="0" t="n">
        <f aca="false">_xlfn.CHISQ.DIST(A157,$E$1,1)</f>
        <v>0.999999995897431</v>
      </c>
    </row>
    <row r="158" customFormat="false" ht="12.8" hidden="false" customHeight="false" outlineLevel="0" collapsed="false">
      <c r="A158" s="0" t="n">
        <f aca="false">A157+0.5</f>
        <v>78.5</v>
      </c>
      <c r="B158" s="0" t="n">
        <f aca="false">_xlfn.CHISQ.DIST(A158,$E$1,0)</f>
        <v>1.33025747208366E-009</v>
      </c>
      <c r="C158" s="0" t="n">
        <f aca="false">_xlfn.CHISQ.DIST(A158,$E$1,1)</f>
        <v>0.99999999663212</v>
      </c>
    </row>
    <row r="159" customFormat="false" ht="12.8" hidden="false" customHeight="false" outlineLevel="0" collapsed="false">
      <c r="A159" s="0" t="n">
        <f aca="false">A158+0.5</f>
        <v>79</v>
      </c>
      <c r="B159" s="0" t="n">
        <f aca="false">_xlfn.CHISQ.DIST(A159,$E$1,0)</f>
        <v>1.09345340221718E-009</v>
      </c>
      <c r="C159" s="0" t="n">
        <f aca="false">_xlfn.CHISQ.DIST(A159,$E$1,1)</f>
        <v>0.999999997236132</v>
      </c>
    </row>
    <row r="160" customFormat="false" ht="12.8" hidden="false" customHeight="false" outlineLevel="0" collapsed="false">
      <c r="A160" s="0" t="n">
        <f aca="false">A159+0.5</f>
        <v>79.5</v>
      </c>
      <c r="B160" s="0" t="n">
        <f aca="false">_xlfn.CHISQ.DIST(A160,$E$1,0)</f>
        <v>8.98497715746909E-010</v>
      </c>
      <c r="C160" s="0" t="n">
        <f aca="false">_xlfn.CHISQ.DIST(A160,$E$1,1)</f>
        <v>0.99999999773254</v>
      </c>
    </row>
    <row r="161" customFormat="false" ht="12.8" hidden="false" customHeight="false" outlineLevel="0" collapsed="false">
      <c r="A161" s="0" t="n">
        <f aca="false">A160+0.5</f>
        <v>80</v>
      </c>
      <c r="B161" s="0" t="n">
        <f aca="false">_xlfn.CHISQ.DIST(A161,$E$1,0)</f>
        <v>7.38053174770815E-010</v>
      </c>
      <c r="C161" s="0" t="n">
        <f aca="false">_xlfn.CHISQ.DIST(A161,$E$1,1)</f>
        <v>0.999999998140375</v>
      </c>
    </row>
    <row r="162" customFormat="false" ht="12.8" hidden="false" customHeight="false" outlineLevel="0" collapsed="false">
      <c r="A162" s="0" t="n">
        <f aca="false">A161+0.5</f>
        <v>80.5</v>
      </c>
      <c r="B162" s="0" t="n">
        <f aca="false">_xlfn.CHISQ.DIST(A162,$E$1,0)</f>
        <v>6.06057912945712E-010</v>
      </c>
      <c r="C162" s="0" t="n">
        <f aca="false">_xlfn.CHISQ.DIST(A162,$E$1,1)</f>
        <v>0.999999998475328</v>
      </c>
    </row>
    <row r="163" customFormat="false" ht="12.8" hidden="false" customHeight="false" outlineLevel="0" collapsed="false">
      <c r="A163" s="0" t="n">
        <f aca="false">A162+0.5</f>
        <v>81</v>
      </c>
      <c r="B163" s="0" t="n">
        <f aca="false">_xlfn.CHISQ.DIST(A163,$E$1,0)</f>
        <v>4.97505839653891E-010</v>
      </c>
      <c r="C163" s="0" t="n">
        <f aca="false">_xlfn.CHISQ.DIST(A163,$E$1,1)</f>
        <v>0.999999998750335</v>
      </c>
    </row>
    <row r="164" customFormat="false" ht="12.8" hidden="false" customHeight="false" outlineLevel="0" collapsed="false">
      <c r="A164" s="0" t="n">
        <f aca="false">A163+0.5</f>
        <v>81.5</v>
      </c>
      <c r="B164" s="0" t="n">
        <f aca="false">_xlfn.CHISQ.DIST(A164,$E$1,0)</f>
        <v>4.0826446049525E-010</v>
      </c>
      <c r="C164" s="0" t="n">
        <f aca="false">_xlfn.CHISQ.DIST(A164,$E$1,1)</f>
        <v>0.999999998976049</v>
      </c>
    </row>
    <row r="165" customFormat="false" ht="12.8" hidden="false" customHeight="false" outlineLevel="0" collapsed="false">
      <c r="A165" s="0" t="n">
        <f aca="false">A164+0.5</f>
        <v>82</v>
      </c>
      <c r="B165" s="0" t="n">
        <f aca="false">_xlfn.CHISQ.DIST(A165,$E$1,0)</f>
        <v>3.34923812825241E-010</v>
      </c>
      <c r="C165" s="0" t="n">
        <f aca="false">_xlfn.CHISQ.DIST(A165,$E$1,1)</f>
        <v>0.999999999161246</v>
      </c>
    </row>
    <row r="166" customFormat="false" ht="12.8" hidden="false" customHeight="false" outlineLevel="0" collapsed="false">
      <c r="A166" s="0" t="n">
        <f aca="false">A165+0.5</f>
        <v>82.5</v>
      </c>
      <c r="B166" s="0" t="n">
        <f aca="false">_xlfn.CHISQ.DIST(A166,$E$1,0)</f>
        <v>2.74671262418398E-010</v>
      </c>
      <c r="C166" s="0" t="n">
        <f aca="false">_xlfn.CHISQ.DIST(A166,$E$1,1)</f>
        <v>0.999999999313151</v>
      </c>
    </row>
    <row r="167" customFormat="false" ht="12.8" hidden="false" customHeight="false" outlineLevel="0" collapsed="false">
      <c r="A167" s="0" t="n">
        <f aca="false">A166+0.5</f>
        <v>83</v>
      </c>
      <c r="B167" s="0" t="n">
        <f aca="false">_xlfn.CHISQ.DIST(A167,$E$1,0)</f>
        <v>2.25187783190251E-010</v>
      </c>
      <c r="C167" s="0" t="n">
        <f aca="false">_xlfn.CHISQ.DIST(A167,$E$1,1)</f>
        <v>0.99999999943771</v>
      </c>
    </row>
    <row r="168" customFormat="false" ht="12.8" hidden="false" customHeight="false" outlineLevel="0" collapsed="false">
      <c r="A168" s="0" t="n">
        <f aca="false">A167+0.5</f>
        <v>83.5</v>
      </c>
      <c r="B168" s="0" t="n">
        <f aca="false">_xlfn.CHISQ.DIST(A168,$E$1,0)</f>
        <v>1.8456207386239E-010</v>
      </c>
      <c r="C168" s="0" t="n">
        <f aca="false">_xlfn.CHISQ.DIST(A168,$E$1,1)</f>
        <v>0.999999999539813</v>
      </c>
    </row>
    <row r="169" customFormat="false" ht="12.8" hidden="false" customHeight="false" outlineLevel="0" collapsed="false">
      <c r="A169" s="0" t="n">
        <f aca="false">A168+0.5</f>
        <v>84</v>
      </c>
      <c r="B169" s="0" t="n">
        <f aca="false">_xlfn.CHISQ.DIST(A169,$E$1,0)</f>
        <v>1.51219476756998E-010</v>
      </c>
      <c r="C169" s="0" t="n">
        <f aca="false">_xlfn.CHISQ.DIST(A169,$E$1,1)</f>
        <v>0.999999999623484</v>
      </c>
    </row>
    <row r="170" customFormat="false" ht="12.8" hidden="false" customHeight="false" outlineLevel="0" collapsed="false">
      <c r="A170" s="0" t="n">
        <f aca="false">A169+0.5</f>
        <v>84.5</v>
      </c>
      <c r="B170" s="0" t="n">
        <f aca="false">_xlfn.CHISQ.DIST(A170,$E$1,0)</f>
        <v>1.23863174125147E-010</v>
      </c>
      <c r="C170" s="0" t="n">
        <f aca="false">_xlfn.CHISQ.DIST(A170,$E$1,1)</f>
        <v>0.999999999692029</v>
      </c>
    </row>
    <row r="171" customFormat="false" ht="12.8" hidden="false" customHeight="false" outlineLevel="0" collapsed="false">
      <c r="A171" s="0" t="n">
        <f aca="false">A170+0.5</f>
        <v>85</v>
      </c>
      <c r="B171" s="0" t="n">
        <f aca="false">_xlfn.CHISQ.DIST(A171,$E$1,0)</f>
        <v>1.01425563000274E-010</v>
      </c>
      <c r="C171" s="0" t="n">
        <f aca="false">_xlfn.CHISQ.DIST(A171,$E$1,1)</f>
        <v>0.999999999748166</v>
      </c>
    </row>
    <row r="172" customFormat="false" ht="12.8" hidden="false" customHeight="false" outlineLevel="0" collapsed="false">
      <c r="A172" s="0" t="n">
        <f aca="false">A171+0.5</f>
        <v>85.5</v>
      </c>
      <c r="B172" s="0" t="n">
        <f aca="false">_xlfn.CHISQ.DIST(A172,$E$1,0)</f>
        <v>8.3028064348402E-011</v>
      </c>
      <c r="C172" s="0" t="n">
        <f aca="false">_xlfn.CHISQ.DIST(A172,$E$1,1)</f>
        <v>0.999999999794127</v>
      </c>
    </row>
    <row r="173" customFormat="false" ht="12.8" hidden="false" customHeight="false" outlineLevel="0" collapsed="false">
      <c r="A173" s="0" t="n">
        <f aca="false">A172+0.5</f>
        <v>86</v>
      </c>
      <c r="B173" s="0" t="n">
        <f aca="false">_xlfn.CHISQ.DIST(A173,$E$1,0)</f>
        <v>6.79479178651562E-011</v>
      </c>
      <c r="C173" s="0" t="n">
        <f aca="false">_xlfn.CHISQ.DIST(A173,$E$1,1)</f>
        <v>0.999999999831747</v>
      </c>
    </row>
    <row r="174" customFormat="false" ht="12.8" hidden="false" customHeight="false" outlineLevel="0" collapsed="false">
      <c r="A174" s="0" t="n">
        <f aca="false">A173+0.5</f>
        <v>86.5</v>
      </c>
      <c r="B174" s="0" t="n">
        <f aca="false">_xlfn.CHISQ.DIST(A174,$E$1,0)</f>
        <v>5.55907598825816E-011</v>
      </c>
      <c r="C174" s="0" t="n">
        <f aca="false">_xlfn.CHISQ.DIST(A174,$E$1,1)</f>
        <v>0.999999999862528</v>
      </c>
    </row>
    <row r="175" customFormat="false" ht="12.8" hidden="false" customHeight="false" outlineLevel="0" collapsed="false">
      <c r="A175" s="0" t="n">
        <f aca="false">A174+0.5</f>
        <v>87</v>
      </c>
      <c r="B175" s="0" t="n">
        <f aca="false">_xlfn.CHISQ.DIST(A175,$E$1,0)</f>
        <v>4.54679866574763E-011</v>
      </c>
      <c r="C175" s="0" t="n">
        <f aca="false">_xlfn.CHISQ.DIST(A175,$E$1,1)</f>
        <v>0.999999999887709</v>
      </c>
    </row>
    <row r="176" customFormat="false" ht="12.8" hidden="false" customHeight="false" outlineLevel="0" collapsed="false">
      <c r="A176" s="0" t="n">
        <f aca="false">A175+0.5</f>
        <v>87.5</v>
      </c>
      <c r="B176" s="0" t="n">
        <f aca="false">_xlfn.CHISQ.DIST(A176,$E$1,0)</f>
        <v>3.7178075654228E-011</v>
      </c>
      <c r="C176" s="0" t="n">
        <f aca="false">_xlfn.CHISQ.DIST(A176,$E$1,1)</f>
        <v>0.999999999908302</v>
      </c>
    </row>
    <row r="177" customFormat="false" ht="12.8" hidden="false" customHeight="false" outlineLevel="0" collapsed="false">
      <c r="A177" s="0" t="n">
        <f aca="false">A176+0.5</f>
        <v>88</v>
      </c>
      <c r="B177" s="0" t="n">
        <f aca="false">_xlfn.CHISQ.DIST(A177,$E$1,0)</f>
        <v>3.03911790317259E-011</v>
      </c>
      <c r="C177" s="0" t="n">
        <f aca="false">_xlfn.CHISQ.DIST(A177,$E$1,1)</f>
        <v>0.999999999925137</v>
      </c>
    </row>
    <row r="178" customFormat="false" ht="12.8" hidden="false" customHeight="false" outlineLevel="0" collapsed="false">
      <c r="A178" s="0" t="n">
        <f aca="false">A177+0.5</f>
        <v>88.5</v>
      </c>
      <c r="B178" s="0" t="n">
        <f aca="false">_xlfn.CHISQ.DIST(A178,$E$1,0)</f>
        <v>2.48364211830684E-011</v>
      </c>
      <c r="C178" s="0" t="n">
        <f aca="false">_xlfn.CHISQ.DIST(A178,$E$1,1)</f>
        <v>0.999999999938898</v>
      </c>
    </row>
    <row r="179" customFormat="false" ht="12.8" hidden="false" customHeight="false" outlineLevel="0" collapsed="false">
      <c r="A179" s="0" t="n">
        <f aca="false">A178+0.5</f>
        <v>89</v>
      </c>
      <c r="B179" s="0" t="n">
        <f aca="false">_xlfn.CHISQ.DIST(A179,$E$1,0)</f>
        <v>2.02914298602471E-011</v>
      </c>
      <c r="C179" s="0" t="n">
        <f aca="false">_xlfn.CHISQ.DIST(A179,$E$1,1)</f>
        <v>0.999999999950142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&amp;CΣελίδα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n">
        <f aca="false">0</f>
        <v>0</v>
      </c>
      <c r="B1" s="0" t="n">
        <f aca="false">_xlfn.CHISQ.DIST(A1,$E$1,0)</f>
        <v>0</v>
      </c>
      <c r="C1" s="0" t="n">
        <f aca="false">_xlfn.CHISQ.DIST(A1,$E$1,1)</f>
        <v>0</v>
      </c>
      <c r="D1" s="22" t="s">
        <v>14</v>
      </c>
      <c r="E1" s="23" t="n">
        <v>2</v>
      </c>
      <c r="F1" s="25" t="s">
        <v>14</v>
      </c>
      <c r="G1" s="25" t="n">
        <v>12</v>
      </c>
      <c r="I1" s="5" t="s">
        <v>8</v>
      </c>
      <c r="J1" s="7" t="s">
        <v>9</v>
      </c>
    </row>
    <row r="2" customFormat="false" ht="12.8" hidden="false" customHeight="false" outlineLevel="0" collapsed="false">
      <c r="A2" s="0" t="n">
        <f aca="false">A1+0.1</f>
        <v>0.1</v>
      </c>
      <c r="B2" s="0" t="n">
        <f aca="false">_xlfn.F.DIST(A2,$E$1,$G$1,0)</f>
        <v>0.890737850999049</v>
      </c>
      <c r="C2" s="0" t="n">
        <f aca="false">_xlfn.F.DIST(A2,$E$1,$G$1,1)</f>
        <v>0.0944165181509671</v>
      </c>
      <c r="E2" s="0" t="s">
        <v>13</v>
      </c>
      <c r="G2" s="26" t="s">
        <v>6</v>
      </c>
      <c r="H2" s="26" t="n">
        <v>0.05</v>
      </c>
      <c r="I2" s="12" t="n">
        <f aca="false">FINV(H2,$E$1,$G$1)</f>
        <v>3.88529383465239</v>
      </c>
      <c r="J2" s="13" t="n">
        <f aca="false">_xlfn.F.DIST(I2,$E$1,$G$1,0)</f>
        <v>0.0303481115501459</v>
      </c>
    </row>
    <row r="3" customFormat="false" ht="12.8" hidden="false" customHeight="false" outlineLevel="0" collapsed="false">
      <c r="A3" s="0" t="n">
        <f aca="false">A2+0.1</f>
        <v>0.2</v>
      </c>
      <c r="B3" s="0" t="n">
        <f aca="false">_xlfn.F.DIST(A3,$E$1,$G$1,0)</f>
        <v>0.794908106941971</v>
      </c>
      <c r="C3" s="0" t="n">
        <f aca="false">_xlfn.F.DIST(A3,$E$1,$G$1,1)</f>
        <v>0.178594956159963</v>
      </c>
      <c r="I3" s="0" t="n">
        <f aca="false">I2</f>
        <v>3.88529383465239</v>
      </c>
      <c r="J3" s="0" t="n">
        <v>0</v>
      </c>
    </row>
    <row r="4" customFormat="false" ht="12.8" hidden="false" customHeight="false" outlineLevel="0" collapsed="false">
      <c r="A4" s="0" t="n">
        <f aca="false">A3+0.1</f>
        <v>0.3</v>
      </c>
      <c r="B4" s="0" t="n">
        <f aca="false">_xlfn.F.DIST(A4,$E$1,$G$1,0)</f>
        <v>0.710681330130121</v>
      </c>
      <c r="C4" s="0" t="n">
        <f aca="false">_xlfn.F.DIST(A4,$E$1,$G$1,1)</f>
        <v>0.253784603363372</v>
      </c>
    </row>
    <row r="5" customFormat="false" ht="12.8" hidden="false" customHeight="false" outlineLevel="0" collapsed="false">
      <c r="A5" s="0" t="n">
        <f aca="false">A4+0.1</f>
        <v>0.4</v>
      </c>
      <c r="B5" s="0" t="n">
        <f aca="false">_xlfn.F.DIST(A5,$E$1,$G$1,0)</f>
        <v>0.636500772088766</v>
      </c>
      <c r="C5" s="0" t="n">
        <f aca="false">_xlfn.F.DIST(A5,$E$1,$G$1,1)</f>
        <v>0.321065843105316</v>
      </c>
      <c r="J5" s="9" t="s">
        <v>10</v>
      </c>
    </row>
    <row r="6" customFormat="false" ht="12.8" hidden="false" customHeight="false" outlineLevel="0" collapsed="false">
      <c r="A6" s="0" t="n">
        <f aca="false">A5+0.1</f>
        <v>0.5</v>
      </c>
      <c r="B6" s="0" t="n">
        <f aca="false">_xlfn.F.DIST(A6,$E$1,$G$1,0)</f>
        <v>0.571038324300159</v>
      </c>
      <c r="C6" s="0" t="n">
        <f aca="false">_xlfn.F.DIST(A6,$E$1,$G$1,1)</f>
        <v>0.381375148674828</v>
      </c>
      <c r="I6" s="15" t="n">
        <f aca="false">I2</f>
        <v>3.88529383465239</v>
      </c>
      <c r="J6" s="15" t="n">
        <f aca="false">_xlfn.F.DIST(I2,$E$1,$G$1,1)</f>
        <v>0.95</v>
      </c>
      <c r="L6" s="0" t="n">
        <f aca="false">I6</f>
        <v>3.88529383465239</v>
      </c>
      <c r="M6" s="0" t="n">
        <f aca="false">J6</f>
        <v>0.95</v>
      </c>
    </row>
    <row r="7" customFormat="false" ht="12.8" hidden="false" customHeight="false" outlineLevel="0" collapsed="false">
      <c r="A7" s="0" t="n">
        <f aca="false">A6+0.1</f>
        <v>0.6</v>
      </c>
      <c r="B7" s="0" t="n">
        <f aca="false">_xlfn.F.DIST(A7,$E$1,$G$1,0)</f>
        <v>0.513158118230706</v>
      </c>
      <c r="C7" s="0" t="n">
        <f aca="false">_xlfn.F.DIST(A7,$E$1,$G$1,1)</f>
        <v>0.435526069946222</v>
      </c>
      <c r="I7" s="0" t="n">
        <v>0</v>
      </c>
      <c r="J7" s="0" t="n">
        <f aca="false">J6</f>
        <v>0.95</v>
      </c>
      <c r="L7" s="0" t="n">
        <f aca="false">L6</f>
        <v>3.88529383465239</v>
      </c>
      <c r="M7" s="0" t="n">
        <f aca="false">0</f>
        <v>0</v>
      </c>
    </row>
    <row r="8" customFormat="false" ht="12.8" hidden="false" customHeight="false" outlineLevel="0" collapsed="false">
      <c r="A8" s="0" t="n">
        <f aca="false">A7+0.1</f>
        <v>0.7</v>
      </c>
      <c r="B8" s="0" t="n">
        <f aca="false">_xlfn.F.DIST(A8,$E$1,$G$1,0)</f>
        <v>0.461886356305319</v>
      </c>
      <c r="C8" s="0" t="n">
        <f aca="false">_xlfn.F.DIST(A8,$E$1,$G$1,1)</f>
        <v>0.484226902125727</v>
      </c>
    </row>
    <row r="9" customFormat="false" ht="12.8" hidden="false" customHeight="false" outlineLevel="0" collapsed="false">
      <c r="A9" s="0" t="n">
        <f aca="false">A8+0.1</f>
        <v>0.8</v>
      </c>
      <c r="B9" s="0" t="n">
        <f aca="false">_xlfn.F.DIST(A9,$E$1,$G$1,0)</f>
        <v>0.416386234694481</v>
      </c>
      <c r="C9" s="0" t="n">
        <f aca="false">_xlfn.F.DIST(A9,$E$1,$G$1,1)</f>
        <v>0.528095600679588</v>
      </c>
    </row>
    <row r="10" customFormat="false" ht="12.8" hidden="false" customHeight="false" outlineLevel="0" collapsed="false">
      <c r="A10" s="0" t="n">
        <f aca="false">A9+0.1</f>
        <v>0.9</v>
      </c>
      <c r="B10" s="0" t="n">
        <f aca="false">_xlfn.F.DIST(A10,$E$1,$G$1,0)</f>
        <v>0.375937039923093</v>
      </c>
      <c r="C10" s="0" t="n">
        <f aca="false">_xlfn.F.DIST(A10,$E$1,$G$1,1)</f>
        <v>0.567672404088444</v>
      </c>
    </row>
    <row r="11" customFormat="false" ht="12.8" hidden="false" customHeight="false" outlineLevel="0" collapsed="false">
      <c r="A11" s="0" t="n">
        <f aca="false">A10+0.1</f>
        <v>1</v>
      </c>
      <c r="B11" s="0" t="n">
        <f aca="false">_xlfn.F.DIST(A11,$E$1,$G$1,0)</f>
        <v>0.339916677089114</v>
      </c>
      <c r="C11" s="0" t="n">
        <f aca="false">_xlfn.F.DIST(A11,$E$1,$G$1,1)</f>
        <v>0.603430543396034</v>
      </c>
    </row>
    <row r="12" customFormat="false" ht="12.8" hidden="false" customHeight="false" outlineLevel="0" collapsed="false">
      <c r="A12" s="0" t="n">
        <f aca="false">A11+0.1</f>
        <v>1.1</v>
      </c>
      <c r="B12" s="0" t="n">
        <f aca="false">_xlfn.F.DIST(A12,$E$1,$G$1,0)</f>
        <v>0.307787027686199</v>
      </c>
      <c r="C12" s="0" t="n">
        <f aca="false">_xlfn.F.DIST(A12,$E$1,$G$1,1)</f>
        <v>0.635785350571331</v>
      </c>
    </row>
    <row r="13" customFormat="false" ht="12.8" hidden="false" customHeight="false" outlineLevel="0" collapsed="false">
      <c r="A13" s="0" t="n">
        <f aca="false">A12+0.1</f>
        <v>1.2</v>
      </c>
      <c r="B13" s="0" t="n">
        <f aca="false">_xlfn.F.DIST(A13,$E$1,$G$1,0)</f>
        <v>0.279081647233653</v>
      </c>
      <c r="C13" s="0" t="n">
        <f aca="false">_xlfn.F.DIST(A13,$E$1,$G$1,1)</f>
        <v>0.665102023319616</v>
      </c>
    </row>
    <row r="14" customFormat="false" ht="12.8" hidden="false" customHeight="false" outlineLevel="0" collapsed="false">
      <c r="A14" s="0" t="n">
        <f aca="false">A13+0.1</f>
        <v>1.3</v>
      </c>
      <c r="B14" s="0" t="n">
        <f aca="false">_xlfn.F.DIST(A14,$E$1,$G$1,0)</f>
        <v>0.253395403013742</v>
      </c>
      <c r="C14" s="0" t="n">
        <f aca="false">_xlfn.F.DIST(A14,$E$1,$G$1,1)</f>
        <v>0.691702259666614</v>
      </c>
    </row>
    <row r="15" customFormat="false" ht="12.8" hidden="false" customHeight="false" outlineLevel="0" collapsed="false">
      <c r="A15" s="0" t="n">
        <f aca="false">A14+0.1</f>
        <v>1.4</v>
      </c>
      <c r="B15" s="0" t="n">
        <f aca="false">_xlfn.F.DIST(A15,$E$1,$G$1,0)</f>
        <v>0.230375724787997</v>
      </c>
      <c r="C15" s="0" t="n">
        <f aca="false">_xlfn.F.DIST(A15,$E$1,$G$1,1)</f>
        <v>0.715869939428137</v>
      </c>
    </row>
    <row r="16" customFormat="false" ht="12.8" hidden="false" customHeight="false" outlineLevel="0" collapsed="false">
      <c r="A16" s="0" t="n">
        <f aca="false">A15+0.1</f>
        <v>1.5</v>
      </c>
      <c r="B16" s="0" t="n">
        <f aca="false">_xlfn.F.DIST(A16,$E$1,$G$1,0)</f>
        <v>0.2097152</v>
      </c>
      <c r="C16" s="0" t="n">
        <f aca="false">_xlfn.F.DIST(A16,$E$1,$G$1,1)</f>
        <v>0.737856</v>
      </c>
    </row>
    <row r="17" customFormat="false" ht="12.8" hidden="false" customHeight="false" outlineLevel="0" collapsed="false">
      <c r="A17" s="0" t="n">
        <f aca="false">A16+0.1</f>
        <v>1.6</v>
      </c>
      <c r="B17" s="0" t="n">
        <f aca="false">_xlfn.F.DIST(A17,$E$1,$G$1,0)</f>
        <v>0.191145292490336</v>
      </c>
      <c r="C17" s="0" t="n">
        <f aca="false">_xlfn.F.DIST(A17,$E$1,$G$1,1)</f>
        <v>0.757882629512242</v>
      </c>
    </row>
    <row r="18" customFormat="false" ht="12.8" hidden="false" customHeight="false" outlineLevel="0" collapsed="false">
      <c r="A18" s="0" t="n">
        <f aca="false">A17+0.1</f>
        <v>1.7</v>
      </c>
      <c r="B18" s="0" t="n">
        <f aca="false">_xlfn.F.DIST(A18,$E$1,$G$1,0)</f>
        <v>0.174431002370284</v>
      </c>
      <c r="C18" s="0" t="n">
        <f aca="false">_xlfn.F.DIST(A18,$E$1,$G$1,1)</f>
        <v>0.776146880291468</v>
      </c>
    </row>
    <row r="19" customFormat="false" ht="12.8" hidden="false" customHeight="false" outlineLevel="0" collapsed="false">
      <c r="A19" s="0" t="n">
        <f aca="false">A18+0.1</f>
        <v>1.8</v>
      </c>
      <c r="B19" s="0" t="n">
        <f aca="false">_xlfn.F.DIST(A19,$E$1,$G$1,0)</f>
        <v>0.159366316179233</v>
      </c>
      <c r="C19" s="0" t="n">
        <f aca="false">_xlfn.F.DIST(A19,$E$1,$G$1,1)</f>
        <v>0.792823788966997</v>
      </c>
    </row>
    <row r="20" customFormat="false" ht="12.8" hidden="false" customHeight="false" outlineLevel="0" collapsed="false">
      <c r="A20" s="0" t="n">
        <f aca="false">A19+0.1</f>
        <v>1.9</v>
      </c>
      <c r="B20" s="0" t="n">
        <f aca="false">_xlfn.F.DIST(A20,$E$1,$G$1,0)</f>
        <v>0.145770322178552</v>
      </c>
      <c r="C20" s="0" t="n">
        <f aca="false">_xlfn.F.DIST(A20,$E$1,$G$1,1)</f>
        <v>0.808069075798239</v>
      </c>
    </row>
    <row r="21" customFormat="false" ht="12.8" hidden="false" customHeight="false" outlineLevel="0" collapsed="false">
      <c r="A21" s="0" t="n">
        <f aca="false">A20+0.1</f>
        <v>2</v>
      </c>
      <c r="B21" s="0" t="n">
        <f aca="false">_xlfn.F.DIST(A21,$E$1,$G$1,0)</f>
        <v>0.13348388671875</v>
      </c>
      <c r="C21" s="0" t="n">
        <f aca="false">_xlfn.F.DIST(A21,$E$1,$G$1,1)</f>
        <v>0.822021484375</v>
      </c>
    </row>
    <row r="22" customFormat="false" ht="12.8" hidden="false" customHeight="false" outlineLevel="0" collapsed="false">
      <c r="A22" s="0" t="n">
        <f aca="false">A21+0.1</f>
        <v>2.1</v>
      </c>
      <c r="B22" s="0" t="n">
        <f aca="false">_xlfn.F.DIST(A22,$E$1,$G$1,0)</f>
        <v>0.122366804940477</v>
      </c>
      <c r="C22" s="0" t="n">
        <f aca="false">_xlfn.F.DIST(A22,$E$1,$G$1,1)</f>
        <v>0.834804813330356</v>
      </c>
    </row>
    <row r="23" customFormat="false" ht="12.8" hidden="false" customHeight="false" outlineLevel="0" collapsed="false">
      <c r="A23" s="0" t="n">
        <f aca="false">A22+0.1</f>
        <v>2.2</v>
      </c>
      <c r="B23" s="0" t="n">
        <f aca="false">_xlfn.F.DIST(A23,$E$1,$G$1,0)</f>
        <v>0.112295353340298</v>
      </c>
      <c r="C23" s="0" t="n">
        <f aca="false">_xlfn.F.DIST(A23,$E$1,$G$1,1)</f>
        <v>0.84652968376826</v>
      </c>
    </row>
    <row r="24" customFormat="false" ht="12.8" hidden="false" customHeight="false" outlineLevel="0" collapsed="false">
      <c r="A24" s="0" t="n">
        <f aca="false">A23+0.1</f>
        <v>2.3</v>
      </c>
      <c r="B24" s="0" t="n">
        <f aca="false">_xlfn.F.DIST(A24,$E$1,$G$1,0)</f>
        <v>0.103160183516389</v>
      </c>
      <c r="C24" s="0" t="n">
        <f aca="false">_xlfn.F.DIST(A24,$E$1,$G$1,1)</f>
        <v>0.857295079468996</v>
      </c>
    </row>
    <row r="25" customFormat="false" ht="12.8" hidden="false" customHeight="false" outlineLevel="0" collapsed="false">
      <c r="A25" s="0" t="n">
        <f aca="false">A24+0.1</f>
        <v>2.4</v>
      </c>
      <c r="B25" s="0" t="n">
        <f aca="false">_xlfn.F.DIST(A25,$E$1,$G$1,0)</f>
        <v>0.0948645061642197</v>
      </c>
      <c r="C25" s="0" t="n">
        <f aca="false">_xlfn.F.DIST(A25,$E$1,$G$1,1)</f>
        <v>0.867189691370092</v>
      </c>
    </row>
    <row r="26" customFormat="false" ht="12.8" hidden="false" customHeight="false" outlineLevel="0" collapsed="false">
      <c r="A26" s="0" t="n">
        <f aca="false">A25+0.1</f>
        <v>2.5</v>
      </c>
      <c r="B26" s="0" t="n">
        <f aca="false">_xlfn.F.DIST(A26,$E$1,$G$1,0)</f>
        <v>0.0873225224862001</v>
      </c>
      <c r="C26" s="0" t="n">
        <f aca="false">_xlfn.F.DIST(A26,$E$1,$G$1,1)</f>
        <v>0.87629309314455</v>
      </c>
    </row>
    <row r="27" customFormat="false" ht="12.8" hidden="false" customHeight="false" outlineLevel="0" collapsed="false">
      <c r="A27" s="0" t="n">
        <f aca="false">A26+0.1</f>
        <v>2.6</v>
      </c>
      <c r="B27" s="0" t="n">
        <f aca="false">_xlfn.F.DIST(A27,$E$1,$G$1,0)</f>
        <v>0.0804580669106243</v>
      </c>
      <c r="C27" s="0" t="n">
        <f aca="false">_xlfn.F.DIST(A27,$E$1,$G$1,1)</f>
        <v>0.884676770761439</v>
      </c>
    </row>
    <row r="28" customFormat="false" ht="12.8" hidden="false" customHeight="false" outlineLevel="0" collapsed="false">
      <c r="A28" s="0" t="n">
        <f aca="false">A27+0.1</f>
        <v>2.7</v>
      </c>
      <c r="B28" s="0" t="n">
        <f aca="false">_xlfn.F.DIST(A28,$E$1,$G$1,0)</f>
        <v>0.0742034306258862</v>
      </c>
      <c r="C28" s="0" t="n">
        <f aca="false">_xlfn.F.DIST(A28,$E$1,$G$1,1)</f>
        <v>0.892405025592465</v>
      </c>
    </row>
    <row r="29" customFormat="false" ht="12.8" hidden="false" customHeight="false" outlineLevel="0" collapsed="false">
      <c r="A29" s="0" t="n">
        <f aca="false">A28+0.1</f>
        <v>2.8</v>
      </c>
      <c r="B29" s="0" t="n">
        <f aca="false">_xlfn.F.DIST(A29,$E$1,$G$1,0)</f>
        <v>0.0684983401227146</v>
      </c>
      <c r="C29" s="0" t="n">
        <f aca="false">_xlfn.F.DIST(A29,$E$1,$G$1,1)</f>
        <v>0.899535767820019</v>
      </c>
    </row>
    <row r="30" customFormat="false" ht="12.8" hidden="false" customHeight="false" outlineLevel="0" collapsed="false">
      <c r="A30" s="0" t="n">
        <f aca="false">A29+0.1</f>
        <v>2.9</v>
      </c>
      <c r="B30" s="0" t="n">
        <f aca="false">_xlfn.F.DIST(A30,$E$1,$G$1,0)</f>
        <v>0.0632890688606136</v>
      </c>
      <c r="C30" s="0" t="n">
        <f aca="false">_xlfn.F.DIST(A30,$E$1,$G$1,1)</f>
        <v>0.906121214523423</v>
      </c>
    </row>
    <row r="31" customFormat="false" ht="12.8" hidden="false" customHeight="false" outlineLevel="0" collapsed="false">
      <c r="A31" s="0" t="n">
        <f aca="false">A30+0.1</f>
        <v>3</v>
      </c>
      <c r="B31" s="0" t="n">
        <f aca="false">_xlfn.F.DIST(A31,$E$1,$G$1,0)</f>
        <v>0.058527663465935</v>
      </c>
      <c r="C31" s="0" t="n">
        <f aca="false">_xlfn.F.DIST(A31,$E$1,$G$1,1)</f>
        <v>0.912208504801098</v>
      </c>
    </row>
    <row r="32" customFormat="false" ht="12.8" hidden="false" customHeight="false" outlineLevel="0" collapsed="false">
      <c r="A32" s="0" t="n">
        <f aca="false">A31+0.1</f>
        <v>3.1</v>
      </c>
      <c r="B32" s="0" t="n">
        <f aca="false">_xlfn.F.DIST(A32,$E$1,$G$1,0)</f>
        <v>0.054171268635578</v>
      </c>
      <c r="C32" s="0" t="n">
        <f aca="false">_xlfn.F.DIST(A32,$E$1,$G$1,1)</f>
        <v>0.917840242569373</v>
      </c>
    </row>
    <row r="33" customFormat="false" ht="12.8" hidden="false" customHeight="false" outlineLevel="0" collapsed="false">
      <c r="A33" s="0" t="n">
        <f aca="false">A32+0.1</f>
        <v>3.2</v>
      </c>
      <c r="B33" s="0" t="n">
        <f aca="false">_xlfn.F.DIST(A33,$E$1,$G$1,0)</f>
        <v>0.0501815372504762</v>
      </c>
      <c r="C33" s="0" t="n">
        <f aca="false">_xlfn.F.DIST(A33,$E$1,$G$1,1)</f>
        <v>0.923054976215937</v>
      </c>
    </row>
    <row r="34" customFormat="false" ht="12.8" hidden="false" customHeight="false" outlineLevel="0" collapsed="false">
      <c r="A34" s="0" t="n">
        <f aca="false">A33+0.1</f>
        <v>3.3</v>
      </c>
      <c r="B34" s="0" t="n">
        <f aca="false">_xlfn.F.DIST(A34,$E$1,$G$1,0)</f>
        <v>0.0465241141694432</v>
      </c>
      <c r="C34" s="0" t="n">
        <f aca="false">_xlfn.F.DIST(A34,$E$1,$G$1,1)</f>
        <v>0.927887623037363</v>
      </c>
    </row>
    <row r="35" customFormat="false" ht="12.8" hidden="false" customHeight="false" outlineLevel="0" collapsed="false">
      <c r="A35" s="0" t="n">
        <f aca="false">A34+0.1</f>
        <v>3.4</v>
      </c>
      <c r="B35" s="0" t="n">
        <f aca="false">_xlfn.F.DIST(A35,$E$1,$G$1,0)</f>
        <v>0.043168183836563</v>
      </c>
      <c r="C35" s="0" t="n">
        <f aca="false">_xlfn.F.DIST(A35,$E$1,$G$1,1)</f>
        <v>0.932369845322718</v>
      </c>
    </row>
    <row r="36" customFormat="false" ht="12.8" hidden="false" customHeight="false" outlineLevel="0" collapsed="false">
      <c r="A36" s="0" t="n">
        <f aca="false">A35+0.1</f>
        <v>3.5</v>
      </c>
      <c r="B36" s="0" t="n">
        <f aca="false">_xlfn.F.DIST(A36,$E$1,$G$1,0)</f>
        <v>0.0400860732436692</v>
      </c>
      <c r="C36" s="0" t="n">
        <f aca="false">_xlfn.F.DIST(A36,$E$1,$G$1,1)</f>
        <v>0.936530384030857</v>
      </c>
    </row>
    <row r="37" customFormat="false" ht="12.8" hidden="false" customHeight="false" outlineLevel="0" collapsed="false">
      <c r="A37" s="0" t="n">
        <f aca="false">A36+0.1</f>
        <v>3.6</v>
      </c>
      <c r="B37" s="0" t="n">
        <f aca="false">_xlfn.F.DIST(A37,$E$1,$G$1,0)</f>
        <v>0.0372529029846191</v>
      </c>
      <c r="C37" s="0" t="n">
        <f aca="false">_xlfn.F.DIST(A37,$E$1,$G$1,1)</f>
        <v>0.940395355224609</v>
      </c>
    </row>
    <row r="38" customFormat="false" ht="12.8" hidden="false" customHeight="false" outlineLevel="0" collapsed="false">
      <c r="A38" s="0" t="n">
        <f aca="false">A37+0.1</f>
        <v>3.7</v>
      </c>
      <c r="B38" s="0" t="n">
        <f aca="false">_xlfn.F.DIST(A38,$E$1,$G$1,0)</f>
        <v>0.0346462801541077</v>
      </c>
      <c r="C38" s="0" t="n">
        <f aca="false">_xlfn.F.DIST(A38,$E$1,$G$1,1)</f>
        <v>0.943988513750859</v>
      </c>
    </row>
    <row r="39" customFormat="false" ht="12.8" hidden="false" customHeight="false" outlineLevel="0" collapsed="false">
      <c r="A39" s="0" t="n">
        <f aca="false">A38+0.1</f>
        <v>3.8</v>
      </c>
      <c r="B39" s="0" t="n">
        <f aca="false">_xlfn.F.DIST(A39,$E$1,$G$1,0)</f>
        <v>0.0322460277090413</v>
      </c>
      <c r="C39" s="0" t="n">
        <f aca="false">_xlfn.F.DIST(A39,$E$1,$G$1,1)</f>
        <v>0.947331488075232</v>
      </c>
    </row>
    <row r="40" customFormat="false" ht="12.8" hidden="false" customHeight="false" outlineLevel="0" collapsed="false">
      <c r="A40" s="0" t="n">
        <f aca="false">A39+0.1</f>
        <v>3.9</v>
      </c>
      <c r="B40" s="0" t="n">
        <f aca="false">_xlfn.F.DIST(A40,$E$1,$G$1,0)</f>
        <v>0.0300339456486193</v>
      </c>
      <c r="C40" s="0" t="n">
        <f aca="false">_xlfn.F.DIST(A40,$E$1,$G$1,1)</f>
        <v>0.950443989679778</v>
      </c>
    </row>
    <row r="41" customFormat="false" ht="12.8" hidden="false" customHeight="false" outlineLevel="0" collapsed="false">
      <c r="A41" s="0" t="n">
        <f aca="false">A40+0.1</f>
        <v>4</v>
      </c>
      <c r="B41" s="0" t="n">
        <f aca="false">_xlfn.F.DIST(A41,$E$1,$G$1,0)</f>
        <v>0.0279936</v>
      </c>
      <c r="C41" s="0" t="n">
        <f aca="false">_xlfn.F.DIST(A41,$E$1,$G$1,1)</f>
        <v>0.953344</v>
      </c>
    </row>
    <row r="42" customFormat="false" ht="12.8" hidden="false" customHeight="false" outlineLevel="0" collapsed="false">
      <c r="A42" s="0" t="n">
        <f aca="false">A41+0.1</f>
        <v>4.1</v>
      </c>
      <c r="B42" s="0" t="n">
        <f aca="false">_xlfn.F.DIST(A42,$E$1,$G$1,0)</f>
        <v>0.0261101361362496</v>
      </c>
      <c r="C42" s="0" t="n">
        <f aca="false">_xlfn.F.DIST(A42,$E$1,$G$1,1)</f>
        <v>0.95604793750398</v>
      </c>
    </row>
    <row r="43" customFormat="false" ht="12.8" hidden="false" customHeight="false" outlineLevel="0" collapsed="false">
      <c r="A43" s="0" t="n">
        <f aca="false">A42+0.1</f>
        <v>4.2</v>
      </c>
      <c r="B43" s="0" t="n">
        <f aca="false">_xlfn.F.DIST(A43,$E$1,$G$1,0)</f>
        <v>0.0243701134160464</v>
      </c>
      <c r="C43" s="0" t="n">
        <f aca="false">_xlfn.F.DIST(A43,$E$1,$G$1,1)</f>
        <v>0.958570807192721</v>
      </c>
    </row>
    <row r="44" customFormat="false" ht="12.8" hidden="false" customHeight="false" outlineLevel="0" collapsed="false">
      <c r="A44" s="0" t="n">
        <f aca="false">A43+0.1</f>
        <v>4.3</v>
      </c>
      <c r="B44" s="0" t="n">
        <f aca="false">_xlfn.F.DIST(A44,$E$1,$G$1,0)</f>
        <v>0.0227613585319413</v>
      </c>
      <c r="C44" s="0" t="n">
        <f aca="false">_xlfn.F.DIST(A44,$E$1,$G$1,1)</f>
        <v>0.960926334520167</v>
      </c>
    </row>
    <row r="45" customFormat="false" ht="12.8" hidden="false" customHeight="false" outlineLevel="0" collapsed="false">
      <c r="A45" s="0" t="n">
        <f aca="false">A44+0.1</f>
        <v>4.4</v>
      </c>
      <c r="B45" s="0" t="n">
        <f aca="false">_xlfn.F.DIST(A45,$E$1,$G$1,0)</f>
        <v>0.0212728352956533</v>
      </c>
      <c r="C45" s="0" t="n">
        <f aca="false">_xlfn.F.DIST(A45,$E$1,$G$1,1)</f>
        <v>0.963127085487534</v>
      </c>
    </row>
    <row r="46" customFormat="false" ht="12.8" hidden="false" customHeight="false" outlineLevel="0" collapsed="false">
      <c r="A46" s="0" t="n">
        <f aca="false">A45+0.1</f>
        <v>4.5</v>
      </c>
      <c r="B46" s="0" t="n">
        <f aca="false">_xlfn.F.DIST(A46,$E$1,$G$1,0)</f>
        <v>0.0198945288831306</v>
      </c>
      <c r="C46" s="0" t="n">
        <f aca="false">_xlfn.F.DIST(A46,$E$1,$G$1,1)</f>
        <v>0.965184574454521</v>
      </c>
    </row>
    <row r="47" customFormat="false" ht="12.8" hidden="false" customHeight="false" outlineLevel="0" collapsed="false">
      <c r="A47" s="0" t="n">
        <f aca="false">A46+0.1</f>
        <v>4.6</v>
      </c>
      <c r="B47" s="0" t="n">
        <f aca="false">_xlfn.F.DIST(A47,$E$1,$G$1,0)</f>
        <v>0.0186173428158982</v>
      </c>
      <c r="C47" s="0" t="n">
        <f aca="false">_xlfn.F.DIST(A47,$E$1,$G$1,1)</f>
        <v>0.967109361025246</v>
      </c>
    </row>
    <row r="48" customFormat="false" ht="12.8" hidden="false" customHeight="false" outlineLevel="0" collapsed="false">
      <c r="A48" s="0" t="n">
        <f aca="false">A47+0.1</f>
        <v>4.7</v>
      </c>
      <c r="B48" s="0" t="n">
        <f aca="false">_xlfn.F.DIST(A48,$E$1,$G$1,0)</f>
        <v>0.0174330071744205</v>
      </c>
      <c r="C48" s="0" t="n">
        <f aca="false">_xlfn.F.DIST(A48,$E$1,$G$1,1)</f>
        <v>0.968911137205617</v>
      </c>
    </row>
    <row r="49" customFormat="false" ht="12.8" hidden="false" customHeight="false" outlineLevel="0" collapsed="false">
      <c r="A49" s="0" t="n">
        <f aca="false">A48+0.1</f>
        <v>4.8</v>
      </c>
      <c r="B49" s="0" t="n">
        <f aca="false">_xlfn.F.DIST(A49,$E$1,$G$1,0)</f>
        <v>0.0163339967288101</v>
      </c>
      <c r="C49" s="0" t="n">
        <f aca="false">_xlfn.F.DIST(A49,$E$1,$G$1,1)</f>
        <v>0.970598805888142</v>
      </c>
    </row>
    <row r="50" customFormat="false" ht="12.8" hidden="false" customHeight="false" outlineLevel="0" collapsed="false">
      <c r="A50" s="0" t="n">
        <f aca="false">A49+0.1</f>
        <v>4.9</v>
      </c>
      <c r="B50" s="0" t="n">
        <f aca="false">_xlfn.F.DIST(A50,$E$1,$G$1,0)</f>
        <v>0.0153134578364459</v>
      </c>
      <c r="C50" s="0" t="n">
        <f aca="false">_xlfn.F.DIST(A50,$E$1,$G$1,1)</f>
        <v>0.972180551597123</v>
      </c>
    </row>
    <row r="51" customFormat="false" ht="12.8" hidden="false" customHeight="false" outlineLevel="0" collapsed="false">
      <c r="A51" s="0" t="n">
        <f aca="false">A50+0.1</f>
        <v>5</v>
      </c>
      <c r="B51" s="0" t="n">
        <f aca="false">_xlfn.F.DIST(A51,$E$1,$G$1,0)</f>
        <v>0.0143651430985031</v>
      </c>
      <c r="C51" s="0" t="n">
        <f aca="false">_xlfn.F.DIST(A51,$E$1,$G$1,1)</f>
        <v>0.973663904319411</v>
      </c>
    </row>
    <row r="52" customFormat="false" ht="12.8" hidden="false" customHeight="false" outlineLevel="0" collapsed="false">
      <c r="A52" s="0" t="n">
        <f aca="false">A51+0.1</f>
        <v>5.1</v>
      </c>
      <c r="B52" s="0" t="n">
        <f aca="false">_xlfn.F.DIST(A52,$E$1,$G$1,0)</f>
        <v>0.0134833528911128</v>
      </c>
      <c r="C52" s="0" t="n">
        <f aca="false">_xlfn.F.DIST(A52,$E$1,$G$1,1)</f>
        <v>0.975055797151441</v>
      </c>
    </row>
    <row r="53" customFormat="false" ht="12.8" hidden="false" customHeight="false" outlineLevel="0" collapsed="false">
      <c r="A53" s="0" t="n">
        <f aca="false">A52+0.1</f>
        <v>5.2</v>
      </c>
      <c r="B53" s="0" t="n">
        <f aca="false">_xlfn.F.DIST(A53,$E$1,$G$1,0)</f>
        <v>0.0126628829944549</v>
      </c>
      <c r="C53" s="0" t="n">
        <f aca="false">_xlfn.F.DIST(A53,$E$1,$G$1,1)</f>
        <v>0.976362618410351</v>
      </c>
    </row>
    <row r="54" customFormat="false" ht="12.8" hidden="false" customHeight="false" outlineLevel="0" collapsed="false">
      <c r="A54" s="0" t="n">
        <f aca="false">A53+0.1</f>
        <v>5.3</v>
      </c>
      <c r="B54" s="0" t="n">
        <f aca="false">_xlfn.F.DIST(A54,$E$1,$G$1,0)</f>
        <v>0.011898977636772</v>
      </c>
      <c r="C54" s="0" t="n">
        <f aca="false">_xlfn.F.DIST(A54,$E$1,$G$1,1)</f>
        <v>0.977590258784079</v>
      </c>
    </row>
    <row r="55" customFormat="false" ht="12.8" hidden="false" customHeight="false" outlineLevel="0" collapsed="false">
      <c r="A55" s="0" t="n">
        <f aca="false">A54+0.1</f>
        <v>5.4</v>
      </c>
      <c r="B55" s="0" t="n">
        <f aca="false">_xlfn.F.DIST(A55,$E$1,$G$1,0)</f>
        <v>0.0111872873519721</v>
      </c>
      <c r="C55" s="0" t="n">
        <f aca="false">_xlfn.F.DIST(A55,$E$1,$G$1,1)</f>
        <v>0.978744154031253</v>
      </c>
    </row>
    <row r="56" customFormat="false" ht="12.8" hidden="false" customHeight="false" outlineLevel="0" collapsed="false">
      <c r="A56" s="0" t="n">
        <f aca="false">A55+0.1</f>
        <v>5.5</v>
      </c>
      <c r="B56" s="0" t="n">
        <f aca="false">_xlfn.F.DIST(A56,$E$1,$G$1,0)</f>
        <v>0.0105238311207911</v>
      </c>
      <c r="C56" s="0" t="n">
        <f aca="false">_xlfn.F.DIST(A56,$E$1,$G$1,1)</f>
        <v>0.97982932368515</v>
      </c>
    </row>
    <row r="57" customFormat="false" ht="12.8" hidden="false" customHeight="false" outlineLevel="0" collapsed="false">
      <c r="A57" s="0" t="n">
        <f aca="false">A56+0.1</f>
        <v>5.6</v>
      </c>
      <c r="B57" s="0" t="n">
        <f aca="false">_xlfn.F.DIST(A57,$E$1,$G$1,0)</f>
        <v>0.00990496232780844</v>
      </c>
      <c r="C57" s="0" t="n">
        <f aca="false">_xlfn.F.DIST(A57,$E$1,$G$1,1)</f>
        <v>0.980850406166237</v>
      </c>
    </row>
    <row r="58" customFormat="false" ht="12.8" hidden="false" customHeight="false" outlineLevel="0" collapsed="false">
      <c r="A58" s="0" t="n">
        <f aca="false">A57+0.1</f>
        <v>5.7</v>
      </c>
      <c r="B58" s="0" t="n">
        <f aca="false">_xlfn.F.DIST(A58,$E$1,$G$1,0)</f>
        <v>0.009327338121144</v>
      </c>
      <c r="C58" s="0" t="n">
        <f aca="false">_xlfn.F.DIST(A58,$E$1,$G$1,1)</f>
        <v>0.981811690663769</v>
      </c>
    </row>
    <row r="59" customFormat="false" ht="12.8" hidden="false" customHeight="false" outlineLevel="0" collapsed="false">
      <c r="A59" s="0" t="n">
        <f aca="false">A58+0.1</f>
        <v>5.8</v>
      </c>
      <c r="B59" s="0" t="n">
        <f aca="false">_xlfn.F.DIST(A59,$E$1,$G$1,0)</f>
        <v>0.00878789180944341</v>
      </c>
      <c r="C59" s="0" t="n">
        <f aca="false">_xlfn.F.DIST(A59,$E$1,$G$1,1)</f>
        <v>0.982717146108095</v>
      </c>
    </row>
    <row r="60" customFormat="false" ht="12.8" hidden="false" customHeight="false" outlineLevel="0" collapsed="false">
      <c r="A60" s="0" t="n">
        <f aca="false">A59+0.1</f>
        <v>5.9</v>
      </c>
      <c r="B60" s="0" t="n">
        <f aca="false">_xlfn.F.DIST(A60,$E$1,$G$1,0)</f>
        <v>0.00828380797266737</v>
      </c>
      <c r="C60" s="0" t="n">
        <f aca="false">_xlfn.F.DIST(A60,$E$1,$G$1,1)</f>
        <v>0.983570447520876</v>
      </c>
    </row>
    <row r="61" customFormat="false" ht="12.8" hidden="false" customHeight="false" outlineLevel="0" collapsed="false">
      <c r="A61" s="0" t="n">
        <f aca="false">A60+0.1</f>
        <v>6</v>
      </c>
      <c r="B61" s="0" t="n">
        <f aca="false">_xlfn.F.DIST(A61,$E$1,$G$1,0)</f>
        <v>0.00781250000000002</v>
      </c>
      <c r="C61" s="0" t="n">
        <f aca="false">_xlfn.F.DIST(A61,$E$1,$G$1,1)</f>
        <v>0.984375</v>
      </c>
    </row>
    <row r="62" customFormat="false" ht="12.8" hidden="false" customHeight="false" outlineLevel="0" collapsed="false">
      <c r="A62" s="0" t="n">
        <f aca="false">A61+0.1</f>
        <v>6.09999999999999</v>
      </c>
      <c r="B62" s="0" t="n">
        <f aca="false">_xlfn.F.DIST(A62,$E$1,$G$1,0)</f>
        <v>0.00737158980054271</v>
      </c>
      <c r="C62" s="0" t="n">
        <f aca="false">_xlfn.F.DIST(A62,$E$1,$G$1,1)</f>
        <v>0.985133960568906</v>
      </c>
    </row>
    <row r="63" customFormat="false" ht="12.8" hidden="false" customHeight="false" outlineLevel="0" collapsed="false">
      <c r="A63" s="0" t="n">
        <f aca="false">A62+0.1</f>
        <v>6.19999999999999</v>
      </c>
      <c r="B63" s="0" t="n">
        <f aca="false">_xlfn.F.DIST(A63,$E$1,$G$1,0)</f>
        <v>0.00695888946093009</v>
      </c>
      <c r="C63" s="0" t="n">
        <f aca="false">_xlfn.F.DIST(A63,$E$1,$G$1,1)</f>
        <v>0.985850258096109</v>
      </c>
    </row>
    <row r="64" customFormat="false" ht="12.8" hidden="false" customHeight="false" outlineLevel="0" collapsed="false">
      <c r="A64" s="0" t="n">
        <f aca="false">A63+0.1</f>
        <v>6.29999999999999</v>
      </c>
      <c r="B64" s="0" t="n">
        <f aca="false">_xlfn.F.DIST(A64,$E$1,$G$1,0)</f>
        <v>0.00657238464908923</v>
      </c>
      <c r="C64" s="0" t="n">
        <f aca="false">_xlfn.F.DIST(A64,$E$1,$G$1,1)</f>
        <v>0.986526611469367</v>
      </c>
    </row>
    <row r="65" customFormat="false" ht="12.8" hidden="false" customHeight="false" outlineLevel="0" collapsed="false">
      <c r="A65" s="0" t="n">
        <f aca="false">A64+0.1</f>
        <v>6.39999999999999</v>
      </c>
      <c r="B65" s="0" t="n">
        <f aca="false">_xlfn.F.DIST(A65,$E$1,$G$1,0)</f>
        <v>0.00621021958548418</v>
      </c>
      <c r="C65" s="0" t="n">
        <f aca="false">_xlfn.F.DIST(A65,$E$1,$G$1,1)</f>
        <v>0.987165546189999</v>
      </c>
    </row>
    <row r="66" customFormat="false" ht="12.8" hidden="false" customHeight="false" outlineLevel="0" collapsed="false">
      <c r="A66" s="0" t="n">
        <f aca="false">A65+0.1</f>
        <v>6.49999999999999</v>
      </c>
      <c r="B66" s="0" t="n">
        <f aca="false">_xlfn.F.DIST(A66,$E$1,$G$1,0)</f>
        <v>0.00587068342272002</v>
      </c>
      <c r="C66" s="0" t="n">
        <f aca="false">_xlfn.F.DIST(A66,$E$1,$G$1,1)</f>
        <v>0.987769409536</v>
      </c>
    </row>
    <row r="67" customFormat="false" ht="12.8" hidden="false" customHeight="false" outlineLevel="0" collapsed="false">
      <c r="A67" s="0" t="n">
        <f aca="false">A66+0.1</f>
        <v>6.59999999999999</v>
      </c>
      <c r="B67" s="0" t="n">
        <f aca="false">_xlfn.F.DIST(A67,$E$1,$G$1,0)</f>
        <v>0.0055521978916416</v>
      </c>
      <c r="C67" s="0" t="n">
        <f aca="false">_xlfn.F.DIST(A67,$E$1,$G$1,1)</f>
        <v>0.988340384427553</v>
      </c>
    </row>
    <row r="68" customFormat="false" ht="12.8" hidden="false" customHeight="false" outlineLevel="0" collapsed="false">
      <c r="A68" s="0" t="n">
        <f aca="false">A67+0.1</f>
        <v>6.69999999999999</v>
      </c>
      <c r="B68" s="0" t="n">
        <f aca="false">_xlfn.F.DIST(A68,$E$1,$G$1,0)</f>
        <v>0.00525330608733256</v>
      </c>
      <c r="C68" s="0" t="n">
        <f aca="false">_xlfn.F.DIST(A68,$E$1,$G$1,1)</f>
        <v>0.988880502115146</v>
      </c>
    </row>
    <row r="69" customFormat="false" ht="12.8" hidden="false" customHeight="false" outlineLevel="0" collapsed="false">
      <c r="A69" s="0" t="n">
        <f aca="false">A68+0.1</f>
        <v>6.79999999999999</v>
      </c>
      <c r="B69" s="0" t="n">
        <f aca="false">_xlfn.F.DIST(A69,$E$1,$G$1,0)</f>
        <v>0.00497266228194351</v>
      </c>
      <c r="C69" s="0" t="n">
        <f aca="false">_xlfn.F.DIST(A69,$E$1,$G$1,1)</f>
        <v>0.989391653798521</v>
      </c>
    </row>
    <row r="70" customFormat="false" ht="12.8" hidden="false" customHeight="false" outlineLevel="0" collapsed="false">
      <c r="A70" s="0" t="n">
        <f aca="false">A69+0.1</f>
        <v>6.89999999999999</v>
      </c>
      <c r="B70" s="0" t="n">
        <f aca="false">_xlfn.F.DIST(A70,$E$1,$G$1,0)</f>
        <v>0.00470902266326473</v>
      </c>
      <c r="C70" s="0" t="n">
        <f aca="false">_xlfn.F.DIST(A70,$E$1,$G$1,1)</f>
        <v>0.989875601273981</v>
      </c>
    </row>
    <row r="71" customFormat="false" ht="12.8" hidden="false" customHeight="false" outlineLevel="0" collapsed="false">
      <c r="A71" s="0" t="n">
        <f aca="false">A70+0.1</f>
        <v>6.99999999999999</v>
      </c>
      <c r="B71" s="0" t="n">
        <f aca="false">_xlfn.F.DIST(A71,$E$1,$G$1,0)</f>
        <v>0.00446123690859501</v>
      </c>
      <c r="C71" s="0" t="n">
        <f aca="false">_xlfn.F.DIST(A71,$E$1,$G$1,1)</f>
        <v>0.990333986698044</v>
      </c>
    </row>
    <row r="72" customFormat="false" ht="12.8" hidden="false" customHeight="false" outlineLevel="0" collapsed="false">
      <c r="A72" s="0" t="n">
        <f aca="false">A71+0.1</f>
        <v>7.09999999999999</v>
      </c>
      <c r="B72" s="0" t="n">
        <f aca="false">_xlfn.F.DIST(A72,$E$1,$G$1,0)</f>
        <v>0.00422824051290334</v>
      </c>
      <c r="C72" s="0" t="n">
        <f aca="false">_xlfn.F.DIST(A72,$E$1,$G$1,1)</f>
        <v>0.990768341546828</v>
      </c>
    </row>
    <row r="73" customFormat="false" ht="12.8" hidden="false" customHeight="false" outlineLevel="0" collapsed="false">
      <c r="A73" s="0" t="n">
        <f aca="false">A72+0.1</f>
        <v>7.19999999999999</v>
      </c>
      <c r="B73" s="0" t="n">
        <f aca="false">_xlfn.F.DIST(A73,$E$1,$G$1,0)</f>
        <v>0.00400904779867742</v>
      </c>
      <c r="C73" s="0" t="n">
        <f aca="false">_xlfn.F.DIST(A73,$E$1,$G$1,1)</f>
        <v>0.99118009484291</v>
      </c>
    </row>
    <row r="74" customFormat="false" ht="12.8" hidden="false" customHeight="false" outlineLevel="0" collapsed="false">
      <c r="A74" s="0" t="n">
        <f aca="false">A73+0.1</f>
        <v>7.29999999999999</v>
      </c>
      <c r="B74" s="0" t="n">
        <f aca="false">_xlfn.F.DIST(A74,$E$1,$G$1,0)</f>
        <v>0.00380274554232344</v>
      </c>
      <c r="C74" s="0" t="n">
        <f aca="false">_xlfn.F.DIST(A74,$E$1,$G$1,1)</f>
        <v>0.991570580714516</v>
      </c>
    </row>
    <row r="75" customFormat="false" ht="12.8" hidden="false" customHeight="false" outlineLevel="0" collapsed="false">
      <c r="A75" s="0" t="n">
        <f aca="false">A74+0.1</f>
        <v>7.39999999999999</v>
      </c>
      <c r="B75" s="0" t="n">
        <f aca="false">_xlfn.F.DIST(A75,$E$1,$G$1,0)</f>
        <v>0.00360848715863532</v>
      </c>
      <c r="C75" s="0" t="n">
        <f aca="false">_xlfn.F.DIST(A75,$E$1,$G$1,1)</f>
        <v>0.991941045345715</v>
      </c>
    </row>
    <row r="76" customFormat="false" ht="12.8" hidden="false" customHeight="false" outlineLevel="0" collapsed="false">
      <c r="A76" s="0" t="n">
        <f aca="false">A75+0.1</f>
        <v>7.49999999999999</v>
      </c>
      <c r="B76" s="0" t="n">
        <f aca="false">_xlfn.F.DIST(A76,$E$1,$G$1,0)</f>
        <v>0.00342548739078177</v>
      </c>
      <c r="C76" s="0" t="n">
        <f aca="false">_xlfn.F.DIST(A76,$E$1,$G$1,1)</f>
        <v>0.992292653370741</v>
      </c>
    </row>
    <row r="77" customFormat="false" ht="12.8" hidden="false" customHeight="false" outlineLevel="0" collapsed="false">
      <c r="A77" s="0" t="n">
        <f aca="false">A76+0.1</f>
        <v>7.59999999999999</v>
      </c>
      <c r="B77" s="0" t="n">
        <f aca="false">_xlfn.F.DIST(A77,$E$1,$G$1,0)</f>
        <v>0.00325301745855065</v>
      </c>
      <c r="C77" s="0" t="n">
        <f aca="false">_xlfn.F.DIST(A77,$E$1,$G$1,1)</f>
        <v>0.992626493760618</v>
      </c>
    </row>
    <row r="78" customFormat="false" ht="12.8" hidden="false" customHeight="false" outlineLevel="0" collapsed="false">
      <c r="A78" s="0" t="n">
        <f aca="false">A77+0.1</f>
        <v>7.69999999999999</v>
      </c>
      <c r="B78" s="0" t="n">
        <f aca="false">_xlfn.F.DIST(A78,$E$1,$G$1,0)</f>
        <v>0.00309040062231403</v>
      </c>
      <c r="C78" s="0" t="n">
        <f aca="false">_xlfn.F.DIST(A78,$E$1,$G$1,1)</f>
        <v>0.992943585245716</v>
      </c>
    </row>
    <row r="79" customFormat="false" ht="12.8" hidden="false" customHeight="false" outlineLevel="0" collapsed="false">
      <c r="A79" s="0" t="n">
        <f aca="false">A78+0.1</f>
        <v>7.79999999999999</v>
      </c>
      <c r="B79" s="0" t="n">
        <f aca="false">_xlfn.F.DIST(A79,$E$1,$G$1,0)</f>
        <v>0.00293700812439918</v>
      </c>
      <c r="C79" s="0" t="n">
        <f aca="false">_xlfn.F.DIST(A79,$E$1,$G$1,1)</f>
        <v>0.993244881313882</v>
      </c>
    </row>
    <row r="80" customFormat="false" ht="12.8" hidden="false" customHeight="false" outlineLevel="0" collapsed="false">
      <c r="A80" s="0" t="n">
        <f aca="false">A79+0.1</f>
        <v>7.89999999999999</v>
      </c>
      <c r="B80" s="0" t="n">
        <f aca="false">_xlfn.F.DIST(A80,$E$1,$G$1,0)</f>
        <v>0.00279225547332692</v>
      </c>
      <c r="C80" s="0" t="n">
        <f aca="false">_xlfn.F.DIST(A80,$E$1,$G$1,1)</f>
        <v>0.993531274820126</v>
      </c>
    </row>
    <row r="81" customFormat="false" ht="12.8" hidden="false" customHeight="false" outlineLevel="0" collapsed="false">
      <c r="A81" s="0" t="n">
        <f aca="false">A80+0.1</f>
        <v>7.99999999999999</v>
      </c>
      <c r="B81" s="0" t="n">
        <f aca="false">_xlfn.F.DIST(A81,$E$1,$G$1,0)</f>
        <v>0.00265559903975872</v>
      </c>
      <c r="C81" s="0" t="n">
        <f aca="false">_xlfn.F.DIST(A81,$E$1,$G$1,1)</f>
        <v>0.993803602240563</v>
      </c>
    </row>
    <row r="82" customFormat="false" ht="12.8" hidden="false" customHeight="false" outlineLevel="0" collapsed="false">
      <c r="A82" s="0" t="n">
        <f aca="false">A81+0.1</f>
        <v>8.09999999999999</v>
      </c>
      <c r="B82" s="0" t="n">
        <f aca="false">_xlfn.F.DIST(A82,$E$1,$G$1,0)</f>
        <v>0.00252653293602199</v>
      </c>
      <c r="C82" s="0" t="n">
        <f aca="false">_xlfn.F.DIST(A82,$E$1,$G$1,1)</f>
        <v>0.994062647600348</v>
      </c>
    </row>
    <row r="83" customFormat="false" ht="12.8" hidden="false" customHeight="false" outlineLevel="0" collapsed="false">
      <c r="A83" s="0" t="n">
        <f aca="false">A82+0.1</f>
        <v>8.19999999999999</v>
      </c>
      <c r="B83" s="0" t="n">
        <f aca="false">_xlfn.F.DIST(A83,$E$1,$G$1,0)</f>
        <v>0.00240458615379845</v>
      </c>
      <c r="C83" s="0" t="n">
        <f aca="false">_xlfn.F.DIST(A83,$E$1,$G$1,1)</f>
        <v>0.994309146102677</v>
      </c>
    </row>
    <row r="84" customFormat="false" ht="12.8" hidden="false" customHeight="false" outlineLevel="0" collapsed="false">
      <c r="A84" s="0" t="n">
        <f aca="false">A83+0.1</f>
        <v>8.29999999999999</v>
      </c>
      <c r="B84" s="0" t="n">
        <f aca="false">_xlfn.F.DIST(A84,$E$1,$G$1,0)</f>
        <v>0.00228931993699599</v>
      </c>
      <c r="C84" s="0" t="n">
        <f aca="false">_xlfn.F.DIST(A84,$E$1,$G$1,1)</f>
        <v>0.994543787483493</v>
      </c>
    </row>
    <row r="85" customFormat="false" ht="12.8" hidden="false" customHeight="false" outlineLevel="0" collapsed="false">
      <c r="A85" s="0" t="n">
        <f aca="false">A84+0.1</f>
        <v>8.39999999999999</v>
      </c>
      <c r="B85" s="0" t="n">
        <f aca="false">_xlfn.F.DIST(A85,$E$1,$G$1,0)</f>
        <v>0.00218032536901293</v>
      </c>
      <c r="C85" s="0" t="n">
        <f aca="false">_xlfn.F.DIST(A85,$E$1,$G$1,1)</f>
        <v>0.994767219114369</v>
      </c>
    </row>
    <row r="86" customFormat="false" ht="12.8" hidden="false" customHeight="false" outlineLevel="0" collapsed="false">
      <c r="A86" s="0" t="n">
        <f aca="false">A85+0.1</f>
        <v>8.49999999999999</v>
      </c>
      <c r="B86" s="0" t="n">
        <f aca="false">_xlfn.F.DIST(A86,$E$1,$G$1,0)</f>
        <v>0.00207722115556882</v>
      </c>
      <c r="C86" s="0" t="n">
        <f aca="false">_xlfn.F.DIST(A86,$E$1,$G$1,1)</f>
        <v>0.994980048874042</v>
      </c>
    </row>
    <row r="87" customFormat="false" ht="12.8" hidden="false" customHeight="false" outlineLevel="0" collapsed="false">
      <c r="A87" s="0" t="n">
        <f aca="false">A86+0.1</f>
        <v>8.59999999999999</v>
      </c>
      <c r="B87" s="0" t="n">
        <f aca="false">_xlfn.F.DIST(A87,$E$1,$G$1,0)</f>
        <v>0.00197965158604487</v>
      </c>
      <c r="C87" s="0" t="n">
        <f aca="false">_xlfn.F.DIST(A87,$E$1,$G$1,1)</f>
        <v>0.995182847807291</v>
      </c>
    </row>
    <row r="88" customFormat="false" ht="12.8" hidden="false" customHeight="false" outlineLevel="0" collapsed="false">
      <c r="A88" s="0" t="n">
        <f aca="false">A87+0.1</f>
        <v>8.69999999999999</v>
      </c>
      <c r="B88" s="0" t="n">
        <f aca="false">_xlfn.F.DIST(A88,$E$1,$G$1,0)</f>
        <v>0.001887284657868</v>
      </c>
      <c r="C88" s="0" t="n">
        <f aca="false">_xlfn.F.DIST(A88,$E$1,$G$1,1)</f>
        <v>0.995376152588223</v>
      </c>
    </row>
    <row r="89" customFormat="false" ht="12.8" hidden="false" customHeight="false" outlineLevel="0" collapsed="false">
      <c r="A89" s="0" t="n">
        <f aca="false">A88+0.1</f>
        <v>8.79999999999999</v>
      </c>
      <c r="B89" s="0" t="n">
        <f aca="false">_xlfn.F.DIST(A89,$E$1,$G$1,0)</f>
        <v>0.00179981034990624</v>
      </c>
      <c r="C89" s="0" t="n">
        <f aca="false">_xlfn.F.DIST(A89,$E$1,$G$1,1)</f>
        <v>0.995560467803564</v>
      </c>
    </row>
    <row r="90" customFormat="false" ht="12.8" hidden="false" customHeight="false" outlineLevel="0" collapsed="false">
      <c r="A90" s="0" t="n">
        <f aca="false">A89+0.1</f>
        <v>8.89999999999998</v>
      </c>
      <c r="B90" s="0" t="n">
        <f aca="false">_xlfn.F.DIST(A90,$E$1,$G$1,0)</f>
        <v>0.00171693903213512</v>
      </c>
      <c r="C90" s="0" t="n">
        <f aca="false">_xlfn.F.DIST(A90,$E$1,$G$1,1)</f>
        <v>0.995736268070198</v>
      </c>
    </row>
    <row r="91" customFormat="false" ht="12.8" hidden="false" customHeight="false" outlineLevel="0" collapsed="false">
      <c r="A91" s="0" t="n">
        <f aca="false">A90+0.1</f>
        <v>8.99999999999998</v>
      </c>
      <c r="B91" s="0" t="n">
        <f aca="false">_xlfn.F.DIST(A91,$E$1,$G$1,0)</f>
        <v>0.00163840000000001</v>
      </c>
      <c r="C91" s="0" t="n">
        <f aca="false">_xlfn.F.DIST(A91,$E$1,$G$1,1)</f>
        <v>0.995904</v>
      </c>
    </row>
    <row r="92" customFormat="false" ht="12.8" hidden="false" customHeight="false" outlineLevel="0" collapsed="false">
      <c r="A92" s="0" t="n">
        <f aca="false">A91+0.1</f>
        <v>9.09999999999998</v>
      </c>
      <c r="B92" s="0" t="n">
        <f aca="false">_xlfn.F.DIST(A92,$E$1,$G$1,0)</f>
        <v>0.00156394012295149</v>
      </c>
      <c r="C92" s="0" t="n">
        <f aca="false">_xlfn.F.DIST(A92,$E$1,$G$1,1)</f>
        <v>0.996064084023905</v>
      </c>
    </row>
    <row r="93" customFormat="false" ht="12.8" hidden="false" customHeight="false" outlineLevel="0" collapsed="false">
      <c r="A93" s="0" t="n">
        <f aca="false">A92+0.1</f>
        <v>9.19999999999998</v>
      </c>
      <c r="B93" s="0" t="n">
        <f aca="false">_xlfn.F.DIST(A93,$E$1,$G$1,0)</f>
        <v>0.00149332259758076</v>
      </c>
      <c r="C93" s="0" t="n">
        <f aca="false">_xlfn.F.DIST(A93,$E$1,$G$1,1)</f>
        <v>0.996216916086129</v>
      </c>
    </row>
    <row r="94" customFormat="false" ht="12.8" hidden="false" customHeight="false" outlineLevel="0" collapsed="false">
      <c r="A94" s="0" t="n">
        <f aca="false">A93+0.1</f>
        <v>9.29999999999998</v>
      </c>
      <c r="B94" s="0" t="n">
        <f aca="false">_xlfn.F.DIST(A94,$E$1,$G$1,0)</f>
        <v>0.00142632579664105</v>
      </c>
      <c r="C94" s="0" t="n">
        <f aca="false">_xlfn.F.DIST(A94,$E$1,$G$1,1)</f>
        <v>0.996362869218565</v>
      </c>
    </row>
    <row r="95" customFormat="false" ht="12.8" hidden="false" customHeight="false" outlineLevel="0" collapsed="false">
      <c r="A95" s="0" t="n">
        <f aca="false">A94+0.1</f>
        <v>9.39999999999998</v>
      </c>
      <c r="B95" s="0" t="n">
        <f aca="false">_xlfn.F.DIST(A95,$E$1,$G$1,0)</f>
        <v>0.00136274220601786</v>
      </c>
      <c r="C95" s="0" t="n">
        <f aca="false">_xlfn.F.DIST(A95,$E$1,$G$1,1)</f>
        <v>0.996502295004554</v>
      </c>
    </row>
    <row r="96" customFormat="false" ht="12.8" hidden="false" customHeight="false" outlineLevel="0" collapsed="false">
      <c r="A96" s="0" t="n">
        <f aca="false">A95+0.1</f>
        <v>9.49999999999998</v>
      </c>
      <c r="B96" s="0" t="n">
        <f aca="false">_xlfn.F.DIST(A96,$E$1,$G$1,0)</f>
        <v>0.00130237744241374</v>
      </c>
      <c r="C96" s="0" t="n">
        <f aca="false">_xlfn.F.DIST(A96,$E$1,$G$1,1)</f>
        <v>0.996635524940431</v>
      </c>
    </row>
    <row r="97" customFormat="false" ht="12.8" hidden="false" customHeight="false" outlineLevel="0" collapsed="false">
      <c r="A97" s="0" t="n">
        <f aca="false">A96+0.1</f>
        <v>9.59999999999998</v>
      </c>
      <c r="B97" s="0" t="n">
        <f aca="false">_xlfn.F.DIST(A97,$E$1,$G$1,0)</f>
        <v>0.00124504934515027</v>
      </c>
      <c r="C97" s="0" t="n">
        <f aca="false">_xlfn.F.DIST(A97,$E$1,$G$1,1)</f>
        <v>0.996762871702609</v>
      </c>
    </row>
    <row r="98" customFormat="false" ht="12.8" hidden="false" customHeight="false" outlineLevel="0" collapsed="false">
      <c r="A98" s="0" t="n">
        <f aca="false">A97+0.1</f>
        <v>9.69999999999998</v>
      </c>
      <c r="B98" s="0" t="n">
        <f aca="false">_xlfn.F.DIST(A98,$E$1,$G$1,0)</f>
        <v>0.00119058713606695</v>
      </c>
      <c r="C98" s="0" t="n">
        <f aca="false">_xlfn.F.DIST(A98,$E$1,$G$1,1)</f>
        <v>0.996884630327291</v>
      </c>
    </row>
    <row r="99" customFormat="false" ht="12.8" hidden="false" customHeight="false" outlineLevel="0" collapsed="false">
      <c r="A99" s="0" t="n">
        <f aca="false">A98+0.1</f>
        <v>9.79999999999998</v>
      </c>
      <c r="B99" s="0" t="n">
        <f aca="false">_xlfn.F.DIST(A99,$E$1,$G$1,0)</f>
        <v>0.00113883064201995</v>
      </c>
      <c r="C99" s="0" t="n">
        <f aca="false">_xlfn.F.DIST(A99,$E$1,$G$1,1)</f>
        <v>0.997001079309347</v>
      </c>
    </row>
    <row r="100" customFormat="false" ht="12.8" hidden="false" customHeight="false" outlineLevel="0" collapsed="false">
      <c r="A100" s="0" t="n">
        <f aca="false">A99+0.1</f>
        <v>9.89999999999998</v>
      </c>
      <c r="B100" s="0" t="n">
        <f aca="false">_xlfn.F.DIST(A100,$E$1,$G$1,0)</f>
        <v>0.00108962957495885</v>
      </c>
      <c r="C100" s="0" t="n">
        <f aca="false">_xlfn.F.DIST(A100,$E$1,$G$1,1)</f>
        <v>0.997112481626359</v>
      </c>
    </row>
    <row r="101" customFormat="false" ht="12.8" hidden="false" customHeight="false" outlineLevel="0" collapsed="false">
      <c r="A101" s="0" t="n">
        <f aca="false">A100+0.1</f>
        <v>9.99999999999998</v>
      </c>
      <c r="B101" s="0" t="n">
        <f aca="false">_xlfn.F.DIST(A101,$E$1,$G$1,0)</f>
        <v>0.00104284286499024</v>
      </c>
      <c r="C101" s="0" t="n">
        <f aca="false">_xlfn.F.DIST(A101,$E$1,$G$1,1)</f>
        <v>0.997219085693359</v>
      </c>
    </row>
    <row r="102" customFormat="false" ht="12.8" hidden="false" customHeight="false" outlineLevel="0" collapsed="false">
      <c r="A102" s="0" t="n">
        <f aca="false">A101+0.1</f>
        <v>10.1</v>
      </c>
      <c r="B102" s="0" t="n">
        <f aca="false">_xlfn.F.DIST(A102,$E$1,$G$1,0)</f>
        <v>0.000998338042229501</v>
      </c>
      <c r="C102" s="0" t="n">
        <f aca="false">_xlfn.F.DIST(A102,$E$1,$G$1,1)</f>
        <v>0.997321126253351</v>
      </c>
    </row>
    <row r="103" customFormat="false" ht="12.8" hidden="false" customHeight="false" outlineLevel="0" collapsed="false">
      <c r="A103" s="0" t="n">
        <f aca="false">A102+0.1</f>
        <v>10.2</v>
      </c>
      <c r="B103" s="0" t="n">
        <f aca="false">_xlfn.F.DIST(A103,$E$1,$G$1,0)</f>
        <v>0.000955990663597489</v>
      </c>
      <c r="C103" s="0" t="n">
        <f aca="false">_xlfn.F.DIST(A103,$E$1,$G$1,1)</f>
        <v>0.997418825208287</v>
      </c>
    </row>
    <row r="104" customFormat="false" ht="12.8" hidden="false" customHeight="false" outlineLevel="0" collapsed="false">
      <c r="A104" s="0" t="n">
        <f aca="false">A103+0.1</f>
        <v>10.3</v>
      </c>
      <c r="B104" s="0" t="n">
        <f aca="false">_xlfn.F.DIST(A104,$E$1,$G$1,0)</f>
        <v>0.000915683781043606</v>
      </c>
      <c r="C104" s="0" t="n">
        <f aca="false">_xlfn.F.DIST(A104,$E$1,$G$1,1)</f>
        <v>0.997512392394832</v>
      </c>
    </row>
    <row r="105" customFormat="false" ht="12.8" hidden="false" customHeight="false" outlineLevel="0" collapsed="false">
      <c r="A105" s="0" t="n">
        <f aca="false">A104+0.1</f>
        <v>10.4</v>
      </c>
      <c r="B105" s="0" t="n">
        <f aca="false">_xlfn.F.DIST(A105,$E$1,$G$1,0)</f>
        <v>0.000877307447971083</v>
      </c>
      <c r="C105" s="0" t="n">
        <f aca="false">_xlfn.F.DIST(A105,$E$1,$G$1,1)</f>
        <v>0.997602026308879</v>
      </c>
    </row>
    <row r="106" customFormat="false" ht="12.8" hidden="false" customHeight="false" outlineLevel="0" collapsed="false">
      <c r="A106" s="0" t="n">
        <f aca="false">A105+0.1</f>
        <v>10.5</v>
      </c>
      <c r="B106" s="0" t="n">
        <f aca="false">_xlfn.F.DIST(A106,$E$1,$G$1,0)</f>
        <v>0.000840758260909198</v>
      </c>
      <c r="C106" s="0" t="n">
        <f aca="false">_xlfn.F.DIST(A106,$E$1,$G$1,1)</f>
        <v>0.9976879147825</v>
      </c>
    </row>
    <row r="107" customFormat="false" ht="12.8" hidden="false" customHeight="false" outlineLevel="0" collapsed="false">
      <c r="A107" s="0" t="n">
        <f aca="false">A106+0.1</f>
        <v>10.6</v>
      </c>
      <c r="B107" s="0" t="n">
        <f aca="false">_xlfn.F.DIST(A107,$E$1,$G$1,0)</f>
        <v>0.000805938933721793</v>
      </c>
      <c r="C107" s="0" t="n">
        <f aca="false">_xlfn.F.DIST(A107,$E$1,$G$1,1)</f>
        <v>0.997770235616703</v>
      </c>
    </row>
    <row r="108" customFormat="false" ht="12.8" hidden="false" customHeight="false" outlineLevel="0" collapsed="false">
      <c r="A108" s="0" t="n">
        <f aca="false">A107+0.1</f>
        <v>10.7</v>
      </c>
      <c r="B108" s="0" t="n">
        <f aca="false">_xlfn.F.DIST(A108,$E$1,$G$1,0)</f>
        <v>0.000772757901864669</v>
      </c>
      <c r="C108" s="0" t="n">
        <f aca="false">_xlfn.F.DIST(A108,$E$1,$G$1,1)</f>
        <v>0.997849157173143</v>
      </c>
    </row>
    <row r="109" customFormat="false" ht="12.8" hidden="false" customHeight="false" outlineLevel="0" collapsed="false">
      <c r="A109" s="0" t="n">
        <f aca="false">A108+0.1</f>
        <v>10.8</v>
      </c>
      <c r="B109" s="0" t="n">
        <f aca="false">_xlfn.F.DIST(A109,$E$1,$G$1,0)</f>
        <v>0.000741128954407974</v>
      </c>
      <c r="C109" s="0" t="n">
        <f aca="false">_xlfn.F.DIST(A109,$E$1,$G$1,1)</f>
        <v>0.997924838927658</v>
      </c>
    </row>
    <row r="110" customFormat="false" ht="12.8" hidden="false" customHeight="false" outlineLevel="0" collapsed="false">
      <c r="A110" s="0" t="n">
        <f aca="false">A109+0.1</f>
        <v>10.9</v>
      </c>
      <c r="B110" s="0" t="n">
        <f aca="false">_xlfn.F.DIST(A110,$E$1,$G$1,0)</f>
        <v>0.000710970891725621</v>
      </c>
      <c r="C110" s="0" t="n">
        <f aca="false">_xlfn.F.DIST(A110,$E$1,$G$1,1)</f>
        <v>0.997997431988306</v>
      </c>
    </row>
    <row r="111" customFormat="false" ht="12.8" hidden="false" customHeight="false" outlineLevel="0" collapsed="false">
      <c r="A111" s="0" t="n">
        <f aca="false">A110+0.1</f>
        <v>11</v>
      </c>
      <c r="B111" s="0" t="n">
        <f aca="false">_xlfn.F.DIST(A111,$E$1,$G$1,0)</f>
        <v>0.000682207206923445</v>
      </c>
      <c r="C111" s="0" t="n">
        <f aca="false">_xlfn.F.DIST(A111,$E$1,$G$1,1)</f>
        <v>0.998067079580384</v>
      </c>
    </row>
    <row r="112" customFormat="false" ht="12.8" hidden="false" customHeight="false" outlineLevel="0" collapsed="false">
      <c r="A112" s="0" t="n">
        <f aca="false">A111+0.1</f>
        <v>11.1</v>
      </c>
      <c r="B112" s="0" t="n">
        <f aca="false">_xlfn.F.DIST(A112,$E$1,$G$1,0)</f>
        <v>0.000654765789232941</v>
      </c>
      <c r="C112" s="0" t="n">
        <f aca="false">_xlfn.F.DIST(A112,$E$1,$G$1,1)</f>
        <v>0.998133917500686</v>
      </c>
    </row>
    <row r="113" customFormat="false" ht="12.8" hidden="false" customHeight="false" outlineLevel="0" collapsed="false">
      <c r="A113" s="0" t="n">
        <f aca="false">A112+0.1</f>
        <v>11.2</v>
      </c>
      <c r="B113" s="0" t="n">
        <f aca="false">_xlfn.F.DIST(A113,$E$1,$G$1,0)</f>
        <v>0.000628578647739259</v>
      </c>
      <c r="C113" s="0" t="n">
        <f aca="false">_xlfn.F.DIST(A113,$E$1,$G$1,1)</f>
        <v>0.998198074543148</v>
      </c>
    </row>
    <row r="114" customFormat="false" ht="12.8" hidden="false" customHeight="false" outlineLevel="0" collapsed="false">
      <c r="A114" s="0" t="n">
        <f aca="false">A113+0.1</f>
        <v>11.3</v>
      </c>
      <c r="B114" s="0" t="n">
        <f aca="false">_xlfn.F.DIST(A114,$E$1,$G$1,0)</f>
        <v>0.000603581653941827</v>
      </c>
      <c r="C114" s="0" t="n">
        <f aca="false">_xlfn.F.DIST(A114,$E$1,$G$1,1)</f>
        <v>0.998259672897801</v>
      </c>
    </row>
    <row r="115" customFormat="false" ht="12.8" hidden="false" customHeight="false" outlineLevel="0" collapsed="false">
      <c r="A115" s="0" t="n">
        <f aca="false">A114+0.1</f>
        <v>11.4</v>
      </c>
      <c r="B115" s="0" t="n">
        <f aca="false">_xlfn.F.DIST(A115,$E$1,$G$1,0)</f>
        <v>0.000579714301764742</v>
      </c>
      <c r="C115" s="0" t="n">
        <f aca="false">_xlfn.F.DIST(A115,$E$1,$G$1,1)</f>
        <v>0.998318828524882</v>
      </c>
    </row>
    <row r="116" customFormat="false" ht="12.8" hidden="false" customHeight="false" outlineLevel="0" collapsed="false">
      <c r="A116" s="0" t="n">
        <f aca="false">A115+0.1</f>
        <v>11.5</v>
      </c>
      <c r="B116" s="0" t="n">
        <f aca="false">_xlfn.F.DIST(A116,$E$1,$G$1,0)</f>
        <v>0.000556919483742809</v>
      </c>
      <c r="C116" s="0" t="n">
        <f aca="false">_xlfn.F.DIST(A116,$E$1,$G$1,1)</f>
        <v>0.99837565150575</v>
      </c>
    </row>
    <row r="117" customFormat="false" ht="12.8" hidden="false" customHeight="false" outlineLevel="0" collapsed="false">
      <c r="A117" s="0" t="n">
        <f aca="false">A116+0.1</f>
        <v>11.6</v>
      </c>
      <c r="B117" s="0" t="n">
        <f aca="false">_xlfn.F.DIST(A117,$E$1,$G$1,0)</f>
        <v>0.000535143282208713</v>
      </c>
      <c r="C117" s="0" t="n">
        <f aca="false">_xlfn.F.DIST(A117,$E$1,$G$1,1)</f>
        <v>0.998430246372188</v>
      </c>
    </row>
    <row r="118" customFormat="false" ht="12.8" hidden="false" customHeight="false" outlineLevel="0" collapsed="false">
      <c r="A118" s="0" t="n">
        <f aca="false">A117+0.1</f>
        <v>11.7</v>
      </c>
      <c r="B118" s="0" t="n">
        <f aca="false">_xlfn.F.DIST(A118,$E$1,$G$1,0)</f>
        <v>0.000514334774398155</v>
      </c>
      <c r="C118" s="0" t="n">
        <f aca="false">_xlfn.F.DIST(A118,$E$1,$G$1,1)</f>
        <v>0.998482712415525</v>
      </c>
    </row>
    <row r="119" customFormat="false" ht="12.8" hidden="false" customHeight="false" outlineLevel="0" collapsed="false">
      <c r="A119" s="0" t="n">
        <f aca="false">A118+0.1</f>
        <v>11.8</v>
      </c>
      <c r="B119" s="0" t="n">
        <f aca="false">_xlfn.F.DIST(A119,$E$1,$G$1,0)</f>
        <v>0.000494445850473549</v>
      </c>
      <c r="C119" s="0" t="n">
        <f aca="false">_xlfn.F.DIST(A119,$E$1,$G$1,1)</f>
        <v>0.998533143976928</v>
      </c>
    </row>
    <row r="120" customFormat="false" ht="12.8" hidden="false" customHeight="false" outlineLevel="0" collapsed="false">
      <c r="A120" s="0" t="n">
        <f aca="false">A119+0.1</f>
        <v>11.9</v>
      </c>
      <c r="B120" s="0" t="n">
        <f aca="false">_xlfn.F.DIST(A120,$E$1,$G$1,0)</f>
        <v>0.000475431043543723</v>
      </c>
      <c r="C120" s="0" t="n">
        <f aca="false">_xlfn.F.DIST(A120,$E$1,$G$1,1)</f>
        <v>0.998581630720095</v>
      </c>
    </row>
    <row r="121" customFormat="false" ht="12.8" hidden="false" customHeight="false" outlineLevel="0" collapsed="false">
      <c r="A121" s="0" t="n">
        <f aca="false">A120+0.1</f>
        <v>12</v>
      </c>
      <c r="B121" s="0" t="n">
        <f aca="false">_xlfn.F.DIST(A121,$E$1,$G$1,0)</f>
        <v>0.000457247370827623</v>
      </c>
      <c r="C121" s="0" t="n">
        <f aca="false">_xlfn.F.DIST(A121,$E$1,$G$1,1)</f>
        <v>0.998628257887517</v>
      </c>
    </row>
    <row r="122" customFormat="false" ht="12.8" hidden="false" customHeight="false" outlineLevel="0" collapsed="false">
      <c r="A122" s="0" t="n">
        <f aca="false">A121+0.1</f>
        <v>12.1</v>
      </c>
      <c r="B122" s="0" t="n">
        <f aca="false">_xlfn.F.DIST(A122,$E$1,$G$1,0)</f>
        <v>0.000439854185174858</v>
      </c>
      <c r="C122" s="0" t="n">
        <f aca="false">_xlfn.F.DIST(A122,$E$1,$G$1,1)</f>
        <v>0.998673106541389</v>
      </c>
    </row>
    <row r="123" customFormat="false" ht="12.8" hidden="false" customHeight="false" outlineLevel="0" collapsed="false">
      <c r="A123" s="0" t="n">
        <f aca="false">A122+0.1</f>
        <v>12.2</v>
      </c>
      <c r="B123" s="0" t="n">
        <f aca="false">_xlfn.F.DIST(A123,$E$1,$G$1,0)</f>
        <v>0.000423213036215458</v>
      </c>
      <c r="C123" s="0" t="n">
        <f aca="false">_xlfn.F.DIST(A123,$E$1,$G$1,1)</f>
        <v>0.998716253790147</v>
      </c>
    </row>
    <row r="124" customFormat="false" ht="12.8" hidden="false" customHeight="false" outlineLevel="0" collapsed="false">
      <c r="A124" s="0" t="n">
        <f aca="false">A123+0.1</f>
        <v>12.3</v>
      </c>
      <c r="B124" s="0" t="n">
        <f aca="false">_xlfn.F.DIST(A124,$E$1,$G$1,0)</f>
        <v>0.000407287540465962</v>
      </c>
      <c r="C124" s="0" t="n">
        <f aca="false">_xlfn.F.DIST(A124,$E$1,$G$1,1)</f>
        <v>0.998757773001579</v>
      </c>
    </row>
    <row r="125" customFormat="false" ht="12.8" hidden="false" customHeight="false" outlineLevel="0" collapsed="false">
      <c r="A125" s="0" t="n">
        <f aca="false">A124+0.1</f>
        <v>12.4</v>
      </c>
      <c r="B125" s="0" t="n">
        <f aca="false">_xlfn.F.DIST(A125,$E$1,$G$1,0)</f>
        <v>0.00039204325976935</v>
      </c>
      <c r="C125" s="0" t="n">
        <f aca="false">_xlfn.F.DIST(A125,$E$1,$G$1,1)</f>
        <v>0.998797734003374</v>
      </c>
    </row>
    <row r="126" customFormat="false" ht="12.8" hidden="false" customHeight="false" outlineLevel="0" collapsed="false">
      <c r="A126" s="0" t="n">
        <f aca="false">A125+0.1</f>
        <v>12.5</v>
      </c>
      <c r="B126" s="0" t="n">
        <f aca="false">_xlfn.F.DIST(A126,$E$1,$G$1,0)</f>
        <v>0.000377447587492659</v>
      </c>
      <c r="C126" s="0" t="n">
        <f aca="false">_xlfn.F.DIST(A126,$E$1,$G$1,1)</f>
        <v>0.998836203271897</v>
      </c>
    </row>
    <row r="127" customFormat="false" ht="12.8" hidden="false" customHeight="false" outlineLevel="0" collapsed="false">
      <c r="A127" s="0" t="n">
        <f aca="false">A126+0.1</f>
        <v>12.6</v>
      </c>
      <c r="B127" s="0" t="n">
        <f aca="false">_xlfn.F.DIST(A127,$E$1,$G$1,0)</f>
        <v>0.000363469641948779</v>
      </c>
      <c r="C127" s="0" t="n">
        <f aca="false">_xlfn.F.DIST(A127,$E$1,$G$1,1)</f>
        <v>0.998873244109959</v>
      </c>
    </row>
    <row r="128" customFormat="false" ht="12.8" hidden="false" customHeight="false" outlineLevel="0" collapsed="false">
      <c r="A128" s="0" t="n">
        <f aca="false">A127+0.1</f>
        <v>12.7</v>
      </c>
      <c r="B128" s="0" t="n">
        <f aca="false">_xlfn.F.DIST(A128,$E$1,$G$1,0)</f>
        <v>0.000350080166548262</v>
      </c>
      <c r="C128" s="0" t="n">
        <f aca="false">_xlfn.F.DIST(A128,$E$1,$G$1,1)</f>
        <v>0.998908916814258</v>
      </c>
    </row>
    <row r="129" customFormat="false" ht="12.8" hidden="false" customHeight="false" outlineLevel="0" collapsed="false">
      <c r="A129" s="0" t="n">
        <f aca="false">A128+0.1</f>
        <v>12.8</v>
      </c>
      <c r="B129" s="0" t="n">
        <f aca="false">_xlfn.F.DIST(A129,$E$1,$G$1,0)</f>
        <v>0.000337251436223152</v>
      </c>
      <c r="C129" s="0" t="n">
        <f aca="false">_xlfn.F.DIST(A129,$E$1,$G$1,1)</f>
        <v>0.998943278833167</v>
      </c>
    </row>
    <row r="130" customFormat="false" ht="12.8" hidden="false" customHeight="false" outlineLevel="0" collapsed="false">
      <c r="A130" s="0" t="n">
        <f aca="false">A129+0.1</f>
        <v>12.9</v>
      </c>
      <c r="B130" s="0" t="n">
        <f aca="false">_xlfn.F.DIST(A130,$E$1,$G$1,0)</f>
        <v>0.000324957169698276</v>
      </c>
      <c r="C130" s="0" t="n">
        <f aca="false">_xlfn.F.DIST(A130,$E$1,$G$1,1)</f>
        <v>0.998976384915451</v>
      </c>
    </row>
    <row r="131" customFormat="false" ht="12.8" hidden="false" customHeight="false" outlineLevel="0" collapsed="false">
      <c r="A131" s="0" t="n">
        <f aca="false">A130+0.1</f>
        <v>13</v>
      </c>
      <c r="B131" s="0" t="n">
        <f aca="false">_xlfn.F.DIST(A131,$E$1,$G$1,0)</f>
        <v>0.000313172447216169</v>
      </c>
      <c r="C131" s="0" t="n">
        <f aca="false">_xlfn.F.DIST(A131,$E$1,$G$1,1)</f>
        <v>0.999008287250482</v>
      </c>
    </row>
    <row r="132" customFormat="false" ht="12.8" hidden="false" customHeight="false" outlineLevel="0" collapsed="false">
      <c r="A132" s="0" t="n">
        <f aca="false">A131+0.1</f>
        <v>13.1</v>
      </c>
      <c r="B132" s="0" t="n">
        <f aca="false">_xlfn.F.DIST(A132,$E$1,$G$1,0)</f>
        <v>0.00030187363335029</v>
      </c>
      <c r="C132" s="0" t="n">
        <f aca="false">_xlfn.F.DIST(A132,$E$1,$G$1,1)</f>
        <v>0.999039035600502</v>
      </c>
    </row>
    <row r="133" customFormat="false" ht="12.8" hidden="false" customHeight="false" outlineLevel="0" collapsed="false">
      <c r="A133" s="0" t="n">
        <f aca="false">A132+0.1</f>
        <v>13.2</v>
      </c>
      <c r="B133" s="0" t="n">
        <f aca="false">_xlfn.F.DIST(A133,$E$1,$G$1,0)</f>
        <v>0.00029103830456734</v>
      </c>
      <c r="C133" s="0" t="n">
        <f aca="false">_xlfn.F.DIST(A133,$E$1,$G$1,1)</f>
        <v>0.999068677425385</v>
      </c>
    </row>
    <row r="134" customFormat="false" ht="12.8" hidden="false" customHeight="false" outlineLevel="0" collapsed="false">
      <c r="A134" s="0" t="n">
        <f aca="false">A133+0.1</f>
        <v>13.3</v>
      </c>
      <c r="B134" s="0" t="n">
        <f aca="false">_xlfn.F.DIST(A134,$E$1,$G$1,0)</f>
        <v>0.000280645181223781</v>
      </c>
      <c r="C134" s="0" t="n">
        <f aca="false">_xlfn.F.DIST(A134,$E$1,$G$1,1)</f>
        <v>0.999097258000397</v>
      </c>
    </row>
    <row r="135" customFormat="false" ht="12.8" hidden="false" customHeight="false" outlineLevel="0" collapsed="false">
      <c r="A135" s="0" t="n">
        <f aca="false">A134+0.1</f>
        <v>13.4</v>
      </c>
      <c r="B135" s="0" t="n">
        <f aca="false">_xlfn.F.DIST(A135,$E$1,$G$1,0)</f>
        <v>0.00027067406370397</v>
      </c>
      <c r="C135" s="0" t="n">
        <f aca="false">_xlfn.F.DIST(A135,$E$1,$G$1,1)</f>
        <v>0.999124820527357</v>
      </c>
    </row>
    <row r="136" customFormat="false" ht="12.8" hidden="false" customHeight="false" outlineLevel="0" collapsed="false">
      <c r="A136" s="0" t="n">
        <f aca="false">A135+0.1</f>
        <v>13.5</v>
      </c>
      <c r="B136" s="0" t="n">
        <f aca="false">_xlfn.F.DIST(A136,$E$1,$G$1,0)</f>
        <v>0.000261105772428059</v>
      </c>
      <c r="C136" s="0" t="n">
        <f aca="false">_xlfn.F.DIST(A136,$E$1,$G$1,1)</f>
        <v>0.999151406239609</v>
      </c>
    </row>
    <row r="137" customFormat="false" ht="12.8" hidden="false" customHeight="false" outlineLevel="0" collapsed="false">
      <c r="A137" s="0" t="n">
        <f aca="false">A136+0.1</f>
        <v>13.6</v>
      </c>
      <c r="B137" s="0" t="n">
        <f aca="false">_xlfn.F.DIST(A137,$E$1,$G$1,0)</f>
        <v>0.000251922091476888</v>
      </c>
      <c r="C137" s="0" t="n">
        <f aca="false">_xlfn.F.DIST(A137,$E$1,$G$1,1)</f>
        <v>0.999177054501176</v>
      </c>
    </row>
    <row r="138" customFormat="false" ht="12.8" hidden="false" customHeight="false" outlineLevel="0" collapsed="false">
      <c r="A138" s="0" t="n">
        <f aca="false">A137+0.1</f>
        <v>13.7</v>
      </c>
      <c r="B138" s="0" t="n">
        <f aca="false">_xlfn.F.DIST(A138,$E$1,$G$1,0)</f>
        <v>0.000243105715598824</v>
      </c>
      <c r="C138" s="0" t="n">
        <f aca="false">_xlfn.F.DIST(A138,$E$1,$G$1,1)</f>
        <v>0.999201802900451</v>
      </c>
    </row>
    <row r="139" customFormat="false" ht="12.8" hidden="false" customHeight="false" outlineLevel="0" collapsed="false">
      <c r="A139" s="0" t="n">
        <f aca="false">A138+0.1</f>
        <v>13.8</v>
      </c>
      <c r="B139" s="0" t="n">
        <f aca="false">_xlfn.F.DIST(A139,$E$1,$G$1,0)</f>
        <v>0.000234640200379841</v>
      </c>
      <c r="C139" s="0" t="n">
        <f aca="false">_xlfn.F.DIST(A139,$E$1,$G$1,1)</f>
        <v>0.999225687338747</v>
      </c>
    </row>
    <row r="140" customFormat="false" ht="12.8" hidden="false" customHeight="false" outlineLevel="0" collapsed="false">
      <c r="A140" s="0" t="n">
        <f aca="false">A139+0.1</f>
        <v>13.9</v>
      </c>
      <c r="B140" s="0" t="n">
        <f aca="false">_xlfn.F.DIST(A140,$E$1,$G$1,0)</f>
        <v>0.000226509915373313</v>
      </c>
      <c r="C140" s="0" t="n">
        <f aca="false">_xlfn.F.DIST(A140,$E$1,$G$1,1)</f>
        <v>0.999248742114012</v>
      </c>
    </row>
    <row r="141" customFormat="false" ht="12.8" hidden="false" customHeight="false" outlineLevel="0" collapsed="false">
      <c r="A141" s="0" t="n">
        <f aca="false">A140+0.1</f>
        <v>14</v>
      </c>
      <c r="B141" s="0" t="n">
        <f aca="false">_xlfn.F.DIST(A141,$E$1,$G$1,0)</f>
        <v>0.000218700000000003</v>
      </c>
      <c r="C141" s="0" t="n">
        <f aca="false">_xlfn.F.DIST(A141,$E$1,$G$1,1)</f>
        <v>0.999271</v>
      </c>
    </row>
    <row r="142" customFormat="false" ht="12.8" hidden="false" customHeight="false" outlineLevel="0" collapsed="false">
      <c r="A142" s="0" t="n">
        <f aca="false">A141+0.1</f>
        <v>14.1</v>
      </c>
      <c r="B142" s="0" t="n">
        <f aca="false">_xlfn.F.DIST(A142,$E$1,$G$1,0)</f>
        <v>0.000211196322041758</v>
      </c>
      <c r="C142" s="0" t="n">
        <f aca="false">_xlfn.F.DIST(A142,$E$1,$G$1,1)</f>
        <v>0.99929249232116</v>
      </c>
    </row>
    <row r="143" customFormat="false" ht="12.8" hidden="false" customHeight="false" outlineLevel="0" collapsed="false">
      <c r="A143" s="0" t="n">
        <f aca="false">A142+0.1</f>
        <v>14.2</v>
      </c>
      <c r="B143" s="0" t="n">
        <f aca="false">_xlfn.F.DIST(A143,$E$1,$G$1,0)</f>
        <v>0.000203985438564453</v>
      </c>
      <c r="C143" s="0" t="n">
        <f aca="false">_xlfn.F.DIST(A143,$E$1,$G$1,1)</f>
        <v>0.9993132490235</v>
      </c>
    </row>
    <row r="144" customFormat="false" ht="12.8" hidden="false" customHeight="false" outlineLevel="0" collapsed="false">
      <c r="A144" s="0" t="n">
        <f aca="false">A143+0.1</f>
        <v>14.3</v>
      </c>
      <c r="B144" s="0" t="n">
        <f aca="false">_xlfn.F.DIST(A144,$E$1,$G$1,0)</f>
        <v>0.000197054559116907</v>
      </c>
      <c r="C144" s="0" t="n">
        <f aca="false">_xlfn.F.DIST(A144,$E$1,$G$1,1)</f>
        <v>0.999333298741654</v>
      </c>
    </row>
    <row r="145" customFormat="false" ht="12.8" hidden="false" customHeight="false" outlineLevel="0" collapsed="false">
      <c r="A145" s="0" t="n">
        <f aca="false">A144+0.1</f>
        <v>14.4</v>
      </c>
      <c r="B145" s="0" t="n">
        <f aca="false">_xlfn.F.DIST(A145,$E$1,$G$1,0)</f>
        <v>0.000190391511062865</v>
      </c>
      <c r="C145" s="0" t="n">
        <f aca="false">_xlfn.F.DIST(A145,$E$1,$G$1,1)</f>
        <v>0.999352668862386</v>
      </c>
    </row>
    <row r="146" customFormat="false" ht="12.8" hidden="false" customHeight="false" outlineLevel="0" collapsed="false">
      <c r="A146" s="0" t="n">
        <f aca="false">A145+0.1</f>
        <v>14.5</v>
      </c>
      <c r="B146" s="0" t="n">
        <f aca="false">_xlfn.F.DIST(A146,$E$1,$G$1,0)</f>
        <v>0.000183984706912746</v>
      </c>
      <c r="C146" s="0" t="n">
        <f aca="false">_xlfn.F.DIST(A146,$E$1,$G$1,1)</f>
        <v>0.999371385584715</v>
      </c>
    </row>
    <row r="147" customFormat="false" ht="12.8" hidden="false" customHeight="false" outlineLevel="0" collapsed="false">
      <c r="A147" s="0" t="n">
        <f aca="false">A146+0.1</f>
        <v>14.6</v>
      </c>
      <c r="B147" s="0" t="n">
        <f aca="false">_xlfn.F.DIST(A147,$E$1,$G$1,0)</f>
        <v>0.000177823113530794</v>
      </c>
      <c r="C147" s="0" t="n">
        <f aca="false">_xlfn.F.DIST(A147,$E$1,$G$1,1)</f>
        <v>0.999389473976878</v>
      </c>
    </row>
    <row r="148" customFormat="false" ht="12.8" hidden="false" customHeight="false" outlineLevel="0" collapsed="false">
      <c r="A148" s="0" t="n">
        <f aca="false">A147+0.1</f>
        <v>14.7</v>
      </c>
      <c r="B148" s="0" t="n">
        <f aca="false">_xlfn.F.DIST(A148,$E$1,$G$1,0)</f>
        <v>0.000171896223101553</v>
      </c>
      <c r="C148" s="0" t="n">
        <f aca="false">_xlfn.F.DIST(A148,$E$1,$G$1,1)</f>
        <v>0.9994069580303</v>
      </c>
    </row>
    <row r="149" customFormat="false" ht="12.8" hidden="false" customHeight="false" outlineLevel="0" collapsed="false">
      <c r="A149" s="0" t="n">
        <f aca="false">A148+0.1</f>
        <v>14.8</v>
      </c>
      <c r="B149" s="0" t="n">
        <f aca="false">_xlfn.F.DIST(A149,$E$1,$G$1,0)</f>
        <v>0.000166194025747293</v>
      </c>
      <c r="C149" s="0" t="n">
        <f aca="false">_xlfn.F.DIST(A149,$E$1,$G$1,1)</f>
        <v>0.999423860710743</v>
      </c>
    </row>
    <row r="150" customFormat="false" ht="12.8" hidden="false" customHeight="false" outlineLevel="0" collapsed="false">
      <c r="A150" s="0" t="n">
        <f aca="false">A149+0.1</f>
        <v>14.9</v>
      </c>
      <c r="B150" s="0" t="n">
        <f aca="false">_xlfn.F.DIST(A150,$E$1,$G$1,0)</f>
        <v>0.000160706983695155</v>
      </c>
      <c r="C150" s="0" t="n">
        <f aca="false">_xlfn.F.DIST(A150,$E$1,$G$1,1)</f>
        <v>0.999440204006795</v>
      </c>
    </row>
    <row r="151" customFormat="false" ht="12.8" hidden="false" customHeight="false" outlineLevel="0" collapsed="false">
      <c r="A151" s="0" t="n">
        <f aca="false">A150+0.1</f>
        <v>15</v>
      </c>
      <c r="B151" s="0" t="n">
        <f aca="false">_xlfn.F.DIST(A151,$E$1,$G$1,0)</f>
        <v>0.00015542600689946</v>
      </c>
      <c r="C151" s="0" t="n">
        <f aca="false">_xlfn.F.DIST(A151,$E$1,$G$1,1)</f>
        <v>0.999456008975852</v>
      </c>
    </row>
    <row r="152" customFormat="false" ht="12.8" hidden="false" customHeight="false" outlineLevel="0" collapsed="false">
      <c r="A152" s="0" t="n">
        <f aca="false">A151+0.1</f>
        <v>15.1</v>
      </c>
      <c r="B152" s="0" t="n">
        <f aca="false">_xlfn.F.DIST(A152,$E$1,$G$1,0)</f>
        <v>0.000150342430030788</v>
      </c>
      <c r="C152" s="0" t="n">
        <f aca="false">_xlfn.F.DIST(A152,$E$1,$G$1,1)</f>
        <v>0.999471295787725</v>
      </c>
    </row>
    <row r="153" customFormat="false" ht="12.8" hidden="false" customHeight="false" outlineLevel="0" collapsed="false">
      <c r="A153" s="0" t="n">
        <f aca="false">A152+0.1</f>
        <v>15.2</v>
      </c>
      <c r="B153" s="0" t="n">
        <f aca="false">_xlfn.F.DIST(A153,$E$1,$G$1,0)</f>
        <v>0.000145447990749207</v>
      </c>
      <c r="C153" s="0" t="n">
        <f aca="false">_xlfn.F.DIST(A153,$E$1,$G$1,1)</f>
        <v>0.999486083766019</v>
      </c>
    </row>
    <row r="154" customFormat="false" ht="12.8" hidden="false" customHeight="false" outlineLevel="0" collapsed="false">
      <c r="A154" s="0" t="n">
        <f aca="false">A153+0.1</f>
        <v>15.3</v>
      </c>
      <c r="B154" s="0" t="n">
        <f aca="false">_xlfn.F.DIST(A154,$E$1,$G$1,0)</f>
        <v>0.000140734809184364</v>
      </c>
      <c r="C154" s="0" t="n">
        <f aca="false">_xlfn.F.DIST(A154,$E$1,$G$1,1)</f>
        <v>0.999500391427396</v>
      </c>
    </row>
    <row r="155" customFormat="false" ht="12.8" hidden="false" customHeight="false" outlineLevel="0" collapsed="false">
      <c r="A155" s="0" t="n">
        <f aca="false">A154+0.1</f>
        <v>15.4</v>
      </c>
      <c r="B155" s="0" t="n">
        <f aca="false">_xlfn.F.DIST(A155,$E$1,$G$1,0)</f>
        <v>0.000136195368550162</v>
      </c>
      <c r="C155" s="0" t="n">
        <f aca="false">_xlfn.F.DIST(A155,$E$1,$G$1,1)</f>
        <v>0.999514236518838</v>
      </c>
    </row>
    <row r="156" customFormat="false" ht="12.8" hidden="false" customHeight="false" outlineLevel="0" collapsed="false">
      <c r="A156" s="0" t="n">
        <f aca="false">A155+0.1</f>
        <v>15.5</v>
      </c>
      <c r="B156" s="0" t="n">
        <f aca="false">_xlfn.F.DIST(A156,$E$1,$G$1,0)</f>
        <v>0.000131822496826369</v>
      </c>
      <c r="C156" s="0" t="n">
        <f aca="false">_xlfn.F.DIST(A156,$E$1,$G$1,1)</f>
        <v>0.999527636053039</v>
      </c>
    </row>
    <row r="157" customFormat="false" ht="12.8" hidden="false" customHeight="false" outlineLevel="0" collapsed="false">
      <c r="A157" s="0" t="n">
        <f aca="false">A156+0.1</f>
        <v>15.6</v>
      </c>
      <c r="B157" s="0" t="n">
        <f aca="false">_xlfn.F.DIST(A157,$E$1,$G$1,0)</f>
        <v>0.00012760934944383</v>
      </c>
      <c r="C157" s="0" t="n">
        <f aca="false">_xlfn.F.DIST(A157,$E$1,$G$1,1)</f>
        <v>0.999540606342002</v>
      </c>
    </row>
    <row r="158" customFormat="false" ht="12.8" hidden="false" customHeight="false" outlineLevel="0" collapsed="false">
      <c r="A158" s="0" t="n">
        <f aca="false">A157+0.1</f>
        <v>15.7</v>
      </c>
      <c r="B158" s="0" t="n">
        <f aca="false">_xlfn.F.DIST(A158,$E$1,$G$1,0)</f>
        <v>0.000123549392913999</v>
      </c>
      <c r="C158" s="0" t="n">
        <f aca="false">_xlfn.F.DIST(A158,$E$1,$G$1,1)</f>
        <v>0.999553163028961</v>
      </c>
    </row>
    <row r="159" customFormat="false" ht="12.8" hidden="false" customHeight="false" outlineLevel="0" collapsed="false">
      <c r="A159" s="0" t="n">
        <f aca="false">A158+0.1</f>
        <v>15.8</v>
      </c>
      <c r="B159" s="0" t="n">
        <f aca="false">_xlfn.F.DIST(A159,$E$1,$G$1,0)</f>
        <v>0.000119636389347235</v>
      </c>
      <c r="C159" s="0" t="n">
        <f aca="false">_xlfn.F.DIST(A159,$E$1,$G$1,1)</f>
        <v>0.999565321118705</v>
      </c>
    </row>
    <row r="160" customFormat="false" ht="12.8" hidden="false" customHeight="false" outlineLevel="0" collapsed="false">
      <c r="A160" s="0" t="n">
        <f aca="false">A159+0.1</f>
        <v>15.9</v>
      </c>
      <c r="B160" s="0" t="n">
        <f aca="false">_xlfn.F.DIST(A160,$E$1,$G$1,0)</f>
        <v>0.00011586438180784</v>
      </c>
      <c r="C160" s="0" t="n">
        <f aca="false">_xlfn.F.DIST(A160,$E$1,$G$1,1)</f>
        <v>0.999577095006401</v>
      </c>
    </row>
    <row r="161" customFormat="false" ht="12.8" hidden="false" customHeight="false" outlineLevel="0" collapsed="false">
      <c r="A161" s="0" t="n">
        <f aca="false">A160+0.1</f>
        <v>16</v>
      </c>
      <c r="B161" s="0" t="n">
        <f aca="false">_xlfn.F.DIST(A161,$E$1,$G$1,0)</f>
        <v>0.000112227680457057</v>
      </c>
      <c r="C161" s="0" t="n">
        <f aca="false">_xlfn.F.DIST(A161,$E$1,$G$1,1)</f>
        <v>0.999588498504991</v>
      </c>
    </row>
    <row r="162" customFormat="false" ht="12.8" hidden="false" customHeight="false" outlineLevel="0" collapsed="false">
      <c r="A162" s="0" t="n">
        <f aca="false">A161+0.1</f>
        <v>16.1</v>
      </c>
      <c r="B162" s="0" t="n">
        <f aca="false">_xlfn.F.DIST(A162,$E$1,$G$1,0)</f>
        <v>0.000108720849438314</v>
      </c>
      <c r="C162" s="0" t="n">
        <f aca="false">_xlfn.F.DIST(A162,$E$1,$G$1,1)</f>
        <v>0.999599544871236</v>
      </c>
    </row>
    <row r="163" customFormat="false" ht="12.8" hidden="false" customHeight="false" outlineLevel="0" collapsed="false">
      <c r="A163" s="0" t="n">
        <f aca="false">A162+0.1</f>
        <v>16.2</v>
      </c>
      <c r="B163" s="0" t="n">
        <f aca="false">_xlfn.F.DIST(A163,$E$1,$G$1,0)</f>
        <v>0.00010533869446182</v>
      </c>
      <c r="C163" s="0" t="n">
        <f aca="false">_xlfn.F.DIST(A163,$E$1,$G$1,1)</f>
        <v>0.999610246830491</v>
      </c>
    </row>
    <row r="164" customFormat="false" ht="12.8" hidden="false" customHeight="false" outlineLevel="0" collapsed="false">
      <c r="A164" s="0" t="n">
        <f aca="false">A163+0.1</f>
        <v>16.3</v>
      </c>
      <c r="B164" s="0" t="n">
        <f aca="false">_xlfn.F.DIST(A164,$E$1,$G$1,0)</f>
        <v>0.00010207625104831</v>
      </c>
      <c r="C164" s="0" t="n">
        <f aca="false">_xlfn.F.DIST(A164,$E$1,$G$1,1)</f>
        <v>0.99962061660027</v>
      </c>
    </row>
    <row r="165" customFormat="false" ht="12.8" hidden="false" customHeight="false" outlineLevel="0" collapsed="false">
      <c r="A165" s="0" t="n">
        <f aca="false">A164+0.1</f>
        <v>16.4</v>
      </c>
      <c r="B165" s="0" t="n">
        <f aca="false">_xlfn.F.DIST(A165,$E$1,$G$1,0)</f>
        <v>9.89287733941798E-005</v>
      </c>
      <c r="C165" s="0" t="n">
        <f aca="false">_xlfn.F.DIST(A165,$E$1,$G$1,1)</f>
        <v>0.999630665912662</v>
      </c>
    </row>
    <row r="166" customFormat="false" ht="12.8" hidden="false" customHeight="false" outlineLevel="0" collapsed="false">
      <c r="A166" s="0" t="n">
        <f aca="false">A165+0.1</f>
        <v>16.5</v>
      </c>
      <c r="B166" s="0" t="n">
        <f aca="false">_xlfn.F.DIST(A166,$E$1,$G$1,0)</f>
        <v>9.58917238225891E-005</v>
      </c>
      <c r="C166" s="0" t="n">
        <f aca="false">_xlfn.F.DIST(A166,$E$1,$G$1,1)</f>
        <v>0.999640406035665</v>
      </c>
    </row>
    <row r="167" customFormat="false" ht="12.8" hidden="false" customHeight="false" outlineLevel="0" collapsed="false">
      <c r="A167" s="0" t="n">
        <f aca="false">A166+0.1</f>
        <v>16.6</v>
      </c>
      <c r="B167" s="0" t="n">
        <f aca="false">_xlfn.F.DIST(A167,$E$1,$G$1,0)</f>
        <v>9.29607627872822E-005</v>
      </c>
      <c r="C167" s="0" t="n">
        <f aca="false">_xlfn.F.DIST(A167,$E$1,$G$1,1)</f>
        <v>0.999649847793501</v>
      </c>
    </row>
    <row r="168" customFormat="false" ht="12.8" hidden="false" customHeight="false" outlineLevel="0" collapsed="false">
      <c r="A168" s="0" t="n">
        <f aca="false">A167+0.1</f>
        <v>16.7</v>
      </c>
      <c r="B168" s="0" t="n">
        <f aca="false">_xlfn.F.DIST(A168,$E$1,$G$1,0)</f>
        <v>9.01317393978761E-005</v>
      </c>
      <c r="C168" s="0" t="n">
        <f aca="false">_xlfn.F.DIST(A168,$E$1,$G$1,1)</f>
        <v>0.999659001585945</v>
      </c>
    </row>
    <row r="169" customFormat="false" ht="12.8" hidden="false" customHeight="false" outlineLevel="0" collapsed="false">
      <c r="A169" s="0" t="n">
        <f aca="false">A168+0.1</f>
        <v>16.8</v>
      </c>
      <c r="B169" s="0" t="n">
        <f aca="false">_xlfn.F.DIST(A169,$E$1,$G$1,0)</f>
        <v>8.74006824372828E-005</v>
      </c>
      <c r="C169" s="0" t="n">
        <f aca="false">_xlfn.F.DIST(A169,$E$1,$G$1,1)</f>
        <v>0.999667877406738</v>
      </c>
    </row>
    <row r="170" customFormat="false" ht="12.8" hidden="false" customHeight="false" outlineLevel="0" collapsed="false">
      <c r="A170" s="0" t="n">
        <f aca="false">A169+0.1</f>
        <v>16.9</v>
      </c>
      <c r="B170" s="0" t="n">
        <f aca="false">_xlfn.F.DIST(A170,$E$1,$G$1,0)</f>
        <v>8.47637918436895E-005</v>
      </c>
      <c r="C170" s="0" t="n">
        <f aca="false">_xlfn.F.DIST(A170,$E$1,$G$1,1)</f>
        <v>0.99967648486113</v>
      </c>
    </row>
    <row r="171" customFormat="false" ht="12.8" hidden="false" customHeight="false" outlineLevel="0" collapsed="false">
      <c r="A171" s="0" t="n">
        <f aca="false">A170+0.1</f>
        <v>17</v>
      </c>
      <c r="B171" s="0" t="n">
        <f aca="false">_xlfn.F.DIST(A171,$E$1,$G$1,0)</f>
        <v>8.2217430631181E-005</v>
      </c>
      <c r="C171" s="0" t="n">
        <f aca="false">_xlfn.F.DIST(A171,$E$1,$G$1,1)</f>
        <v>0.99968483318258</v>
      </c>
    </row>
    <row r="172" customFormat="false" ht="12.8" hidden="false" customHeight="false" outlineLevel="0" collapsed="false">
      <c r="A172" s="0" t="n">
        <f aca="false">A171+0.1</f>
        <v>17.1</v>
      </c>
      <c r="B172" s="0" t="n">
        <f aca="false">_xlfn.F.DIST(A172,$E$1,$G$1,0)</f>
        <v>7.97581172246391E-005</v>
      </c>
      <c r="C172" s="0" t="n">
        <f aca="false">_xlfn.F.DIST(A172,$E$1,$G$1,1)</f>
        <v>0.999692931248685</v>
      </c>
    </row>
    <row r="173" customFormat="false" ht="12.8" hidden="false" customHeight="false" outlineLevel="0" collapsed="false">
      <c r="A173" s="0" t="n">
        <f aca="false">A172+0.1</f>
        <v>17.2</v>
      </c>
      <c r="B173" s="0" t="n">
        <f aca="false">_xlfn.F.DIST(A173,$E$1,$G$1,0)</f>
        <v>7.73825181860039E-005</v>
      </c>
      <c r="C173" s="0" t="n">
        <f aca="false">_xlfn.F.DIST(A173,$E$1,$G$1,1)</f>
        <v>0.999700787596347</v>
      </c>
    </row>
    <row r="174" customFormat="false" ht="12.8" hidden="false" customHeight="false" outlineLevel="0" collapsed="false">
      <c r="A174" s="0" t="n">
        <f aca="false">A173+0.1</f>
        <v>17.3</v>
      </c>
      <c r="B174" s="0" t="n">
        <f aca="false">_xlfn.F.DIST(A174,$E$1,$G$1,0)</f>
        <v>7.50874413103416E-005</v>
      </c>
      <c r="C174" s="0" t="n">
        <f aca="false">_xlfn.F.DIST(A174,$E$1,$G$1,1)</f>
        <v>0.999708410436245</v>
      </c>
    </row>
    <row r="175" customFormat="false" ht="12.8" hidden="false" customHeight="false" outlineLevel="0" collapsed="false">
      <c r="A175" s="0" t="n">
        <f aca="false">A174+0.1</f>
        <v>17.4</v>
      </c>
      <c r="B175" s="0" t="n">
        <f aca="false">_xlfn.F.DIST(A175,$E$1,$G$1,0)</f>
        <v>7.28698290714378E-005</v>
      </c>
      <c r="C175" s="0" t="n">
        <f aca="false">_xlfn.F.DIST(A175,$E$1,$G$1,1)</f>
        <v>0.999715807666621</v>
      </c>
    </row>
    <row r="176" customFormat="false" ht="12.8" hidden="false" customHeight="false" outlineLevel="0" collapsed="false">
      <c r="A176" s="0" t="n">
        <f aca="false">A175+0.1</f>
        <v>17.5</v>
      </c>
      <c r="B176" s="0" t="n">
        <f aca="false">_xlfn.F.DIST(A176,$E$1,$G$1,0)</f>
        <v>7.07267523978253E-005</v>
      </c>
      <c r="C176" s="0" t="n">
        <f aca="false">_xlfn.F.DIST(A176,$E$1,$G$1,1)</f>
        <v>0.999722986886442</v>
      </c>
    </row>
    <row r="177" customFormat="false" ht="12.8" hidden="false" customHeight="false" outlineLevel="0" collapsed="false">
      <c r="A177" s="0" t="n">
        <f aca="false">A176+0.1</f>
        <v>17.6</v>
      </c>
      <c r="B177" s="0" t="n">
        <f aca="false">_xlfn.F.DIST(A177,$E$1,$G$1,0)</f>
        <v>6.86554047612768E-005</v>
      </c>
      <c r="C177" s="0" t="n">
        <f aca="false">_xlfn.F.DIST(A177,$E$1,$G$1,1)</f>
        <v>0.999729955407939</v>
      </c>
    </row>
    <row r="178" customFormat="false" ht="12.8" hidden="false" customHeight="false" outlineLevel="0" collapsed="false">
      <c r="A178" s="0" t="n">
        <f aca="false">A177+0.1</f>
        <v>17.7</v>
      </c>
      <c r="B178" s="0" t="n">
        <f aca="false">_xlfn.F.DIST(A178,$E$1,$G$1,0)</f>
        <v>6.66530965608383E-005</v>
      </c>
      <c r="C178" s="0" t="n">
        <f aca="false">_xlfn.F.DIST(A178,$E$1,$G$1,1)</f>
        <v>0.999736720268585</v>
      </c>
    </row>
    <row r="179" customFormat="false" ht="12.8" hidden="false" customHeight="false" outlineLevel="0" collapsed="false">
      <c r="A179" s="0" t="n">
        <f aca="false">A178+0.1</f>
        <v>17.8</v>
      </c>
      <c r="B179" s="0" t="n">
        <f aca="false">_xlfn.F.DIST(A179,$E$1,$G$1,0)</f>
        <v>6.4717249786464E-005</v>
      </c>
      <c r="C179" s="0" t="n">
        <f aca="false">_xlfn.F.DIST(A179,$E$1,$G$1,1)</f>
        <v>0.999743288242514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&amp;CΣελίδα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2020-04-15T19:32:18Z</dcterms:created>
  <dc:creator/>
  <dc:description/>
  <dc:language>en-US</dc:language>
  <cp:lastModifiedBy/>
  <dcterms:modified xsi:type="dcterms:W3CDTF">2020-04-16T14:10:25Z</dcterms:modified>
  <cp:revision>48</cp:revision>
  <dc:subject/>
  <dc:title/>
</cp:coreProperties>
</file>