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<sst xmlns="http://schemas.openxmlformats.org/spreadsheetml/2006/main" count="57" uniqueCount="29">
  <si>
    <t xml:space="preserve">Populations</t>
  </si>
  <si>
    <t xml:space="preserve">Hb(p)</t>
  </si>
  <si>
    <t xml:space="preserve">Hbs(q)</t>
  </si>
  <si>
    <t xml:space="preserve">Sheikh</t>
  </si>
  <si>
    <t xml:space="preserve">Syed</t>
  </si>
  <si>
    <t xml:space="preserve">Pathan</t>
  </si>
  <si>
    <t xml:space="preserve">Mughal</t>
  </si>
  <si>
    <t xml:space="preserve">Meitei</t>
  </si>
  <si>
    <t xml:space="preserve">Naga</t>
  </si>
  <si>
    <t xml:space="preserve">Population</t>
  </si>
  <si>
    <t xml:space="preserve">AA</t>
  </si>
  <si>
    <t xml:space="preserve">AG</t>
  </si>
  <si>
    <t xml:space="preserve">GG</t>
  </si>
  <si>
    <t xml:space="preserve">AC</t>
  </si>
  <si>
    <t xml:space="preserve">GC</t>
  </si>
  <si>
    <t xml:space="preserve">CC</t>
  </si>
  <si>
    <t xml:space="preserve">Total</t>
  </si>
  <si>
    <t xml:space="preserve">Laista</t>
  </si>
  <si>
    <t xml:space="preserve">Vermio</t>
  </si>
  <si>
    <t xml:space="preserve">Tymfi</t>
  </si>
  <si>
    <t xml:space="preserve">Genotype Frequencies</t>
  </si>
  <si>
    <t xml:space="preserve">Allele Frequencies</t>
  </si>
  <si>
    <t xml:space="preserve">A </t>
  </si>
  <si>
    <t xml:space="preserve">C</t>
  </si>
  <si>
    <t xml:space="preserve">G </t>
  </si>
  <si>
    <t xml:space="preserve">Σpi2</t>
  </si>
  <si>
    <t xml:space="preserve">He</t>
  </si>
  <si>
    <t xml:space="preserve">MAF</t>
  </si>
  <si>
    <t xml:space="preserve">d0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</si>
</sst>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00"/>
    <numFmt numFmtId="167" formatCode="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9.5703125" defaultRowHeight="12.8" zeroHeight="false" outlineLevelRow="0" outlineLevelCol="0"/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5" hidden="false" customHeight="false" outlineLevel="0" collapsed="false">
      <c r="A2" s="2" t="s">
        <v>3</v>
      </c>
      <c r="B2" s="2" t="n">
        <v>0.8398</v>
      </c>
      <c r="C2" s="2" t="n">
        <v>0.1602</v>
      </c>
    </row>
    <row r="3" customFormat="false" ht="15.65" hidden="false" customHeight="false" outlineLevel="0" collapsed="false">
      <c r="A3" s="2" t="s">
        <v>4</v>
      </c>
      <c r="B3" s="2" t="n">
        <v>0.8748</v>
      </c>
      <c r="C3" s="2" t="n">
        <v>0.1252</v>
      </c>
    </row>
    <row r="4" customFormat="false" ht="15.65" hidden="false" customHeight="false" outlineLevel="0" collapsed="false">
      <c r="A4" s="2" t="s">
        <v>5</v>
      </c>
      <c r="B4" s="2" t="n">
        <v>0.8756</v>
      </c>
      <c r="C4" s="2" t="n">
        <v>0.1244</v>
      </c>
    </row>
    <row r="5" customFormat="false" ht="15.65" hidden="false" customHeight="false" outlineLevel="0" collapsed="false">
      <c r="A5" s="2" t="s">
        <v>6</v>
      </c>
      <c r="B5" s="2" t="n">
        <v>0.8304</v>
      </c>
      <c r="C5" s="2" t="n">
        <v>0.1696</v>
      </c>
    </row>
    <row r="6" customFormat="false" ht="15.65" hidden="false" customHeight="false" outlineLevel="0" collapsed="false">
      <c r="A6" s="2" t="s">
        <v>7</v>
      </c>
      <c r="B6" s="2" t="n">
        <v>0.8469</v>
      </c>
      <c r="C6" s="2" t="n">
        <v>0.1531</v>
      </c>
    </row>
    <row r="7" customFormat="false" ht="15.65" hidden="false" customHeight="false" outlineLevel="0" collapsed="false">
      <c r="A7" s="2" t="s">
        <v>8</v>
      </c>
      <c r="B7" s="2" t="n">
        <v>0.914</v>
      </c>
      <c r="C7" s="2" t="n">
        <v>0.086</v>
      </c>
    </row>
    <row r="8" customFormat="false" ht="15" hidden="false" customHeight="false" outlineLevel="0" collapsed="false">
      <c r="A8" s="2"/>
      <c r="B8" s="2"/>
      <c r="C8" s="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I14" activeCellId="0" sqref="I14"/>
    </sheetView>
  </sheetViews>
  <sheetFormatPr defaultColWidth="11.53515625" defaultRowHeight="12.8" zeroHeight="false" outlineLevelRow="0" outlineLevelCol="0"/>
  <cols>
    <col collapsed="false" customWidth="true" hidden="false" outlineLevel="0" max="2" min="2" style="3" width="4.02"/>
    <col collapsed="false" customWidth="true" hidden="false" outlineLevel="0" max="3" min="3" style="3" width="4.14"/>
    <col collapsed="false" customWidth="true" hidden="false" outlineLevel="0" max="4" min="4" style="3" width="4.26"/>
    <col collapsed="false" customWidth="true" hidden="false" outlineLevel="0" max="5" min="5" style="3" width="4.14"/>
    <col collapsed="false" customWidth="true" hidden="false" outlineLevel="0" max="7" min="6" style="3" width="4.26"/>
    <col collapsed="false" customWidth="true" hidden="false" outlineLevel="0" max="8" min="8" style="3" width="5.79"/>
  </cols>
  <sheetData>
    <row r="1" customFormat="false" ht="12.8" hidden="false" customHeight="false" outlineLevel="0" collapsed="false">
      <c r="A1" s="4" t="s">
        <v>9</v>
      </c>
      <c r="B1" s="5" t="s">
        <v>10</v>
      </c>
      <c r="C1" s="5" t="s">
        <v>11</v>
      </c>
      <c r="D1" s="5" t="s">
        <v>12</v>
      </c>
      <c r="E1" s="5" t="s">
        <v>13</v>
      </c>
      <c r="F1" s="5" t="s">
        <v>14</v>
      </c>
      <c r="G1" s="5" t="s">
        <v>15</v>
      </c>
      <c r="H1" s="3" t="s">
        <v>16</v>
      </c>
    </row>
    <row r="2" customFormat="false" ht="12.8" hidden="false" customHeight="false" outlineLevel="0" collapsed="false">
      <c r="A2" s="0" t="s">
        <v>17</v>
      </c>
      <c r="B2" s="3" t="n">
        <v>8</v>
      </c>
      <c r="C2" s="3" t="n">
        <v>3</v>
      </c>
      <c r="H2" s="3" t="n">
        <f aca="false">SUM(B2:G2)</f>
        <v>11</v>
      </c>
    </row>
    <row r="3" customFormat="false" ht="12.8" hidden="false" customHeight="false" outlineLevel="0" collapsed="false">
      <c r="A3" s="0" t="s">
        <v>18</v>
      </c>
      <c r="B3" s="3" t="n">
        <v>8</v>
      </c>
      <c r="C3" s="3" t="n">
        <v>1</v>
      </c>
      <c r="E3" s="3" t="n">
        <v>3</v>
      </c>
      <c r="H3" s="3" t="n">
        <f aca="false">SUM(B3:G3)</f>
        <v>12</v>
      </c>
    </row>
    <row r="4" customFormat="false" ht="12.8" hidden="false" customHeight="false" outlineLevel="0" collapsed="false">
      <c r="A4" s="0" t="s">
        <v>19</v>
      </c>
      <c r="B4" s="3" t="n">
        <v>4</v>
      </c>
      <c r="C4" s="3" t="n">
        <v>6</v>
      </c>
      <c r="D4" s="3" t="n">
        <v>1</v>
      </c>
      <c r="H4" s="3" t="n">
        <f aca="false">SUM(B4:G4)</f>
        <v>11</v>
      </c>
    </row>
    <row r="6" customFormat="false" ht="12.8" hidden="false" customHeight="false" outlineLevel="0" collapsed="false">
      <c r="A6" s="0" t="s">
        <v>20</v>
      </c>
    </row>
    <row r="7" customFormat="false" ht="12.8" hidden="false" customHeight="false" outlineLevel="0" collapsed="false">
      <c r="A7" s="4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3" t="s">
        <v>16</v>
      </c>
    </row>
    <row r="8" customFormat="false" ht="12.8" hidden="false" customHeight="false" outlineLevel="0" collapsed="false">
      <c r="A8" s="0" t="s">
        <v>17</v>
      </c>
      <c r="B8" s="3" t="n">
        <f aca="false">+B2/$H2</f>
        <v>0.727272727272727</v>
      </c>
      <c r="C8" s="3" t="n">
        <f aca="false">+C2/$H$2</f>
        <v>0.272727272727273</v>
      </c>
      <c r="D8" s="3" t="n">
        <f aca="false">+D2/$H$2</f>
        <v>0</v>
      </c>
      <c r="E8" s="3" t="n">
        <f aca="false">+E2/$H$2</f>
        <v>0</v>
      </c>
      <c r="F8" s="3" t="n">
        <f aca="false">+F2/$H$2</f>
        <v>0</v>
      </c>
      <c r="G8" s="3" t="n">
        <f aca="false">+G2/$H$2</f>
        <v>0</v>
      </c>
      <c r="H8" s="3" t="n">
        <f aca="false">SUM(B8:G8)</f>
        <v>1</v>
      </c>
    </row>
    <row r="9" customFormat="false" ht="12.8" hidden="false" customHeight="false" outlineLevel="0" collapsed="false">
      <c r="A9" s="0" t="s">
        <v>18</v>
      </c>
      <c r="B9" s="3" t="n">
        <f aca="false">+B3/$H3</f>
        <v>0.666666666666667</v>
      </c>
      <c r="C9" s="3" t="n">
        <f aca="false">+C3/$H3</f>
        <v>0.0833333333333333</v>
      </c>
      <c r="D9" s="3" t="n">
        <f aca="false">+D3/$H3</f>
        <v>0</v>
      </c>
      <c r="E9" s="3" t="n">
        <f aca="false">+E3/$H3</f>
        <v>0.25</v>
      </c>
      <c r="F9" s="3" t="n">
        <f aca="false">+F3/$H3</f>
        <v>0</v>
      </c>
      <c r="G9" s="3" t="n">
        <f aca="false">+G3/$H3</f>
        <v>0</v>
      </c>
      <c r="H9" s="3" t="n">
        <f aca="false">SUM(B9:G9)</f>
        <v>1</v>
      </c>
    </row>
    <row r="10" customFormat="false" ht="12.8" hidden="false" customHeight="false" outlineLevel="0" collapsed="false">
      <c r="A10" s="0" t="s">
        <v>19</v>
      </c>
      <c r="B10" s="3" t="n">
        <f aca="false">+B4/$H4</f>
        <v>0.363636363636364</v>
      </c>
      <c r="C10" s="3" t="n">
        <f aca="false">+C4/$H4</f>
        <v>0.545454545454545</v>
      </c>
      <c r="D10" s="3" t="n">
        <f aca="false">+D4/$H4</f>
        <v>0.0909090909090909</v>
      </c>
      <c r="E10" s="3" t="n">
        <f aca="false">+E4/$H4</f>
        <v>0</v>
      </c>
      <c r="F10" s="3" t="n">
        <f aca="false">+F4/$H4</f>
        <v>0</v>
      </c>
      <c r="G10" s="3" t="n">
        <f aca="false">+G4/$H4</f>
        <v>0</v>
      </c>
      <c r="H10" s="3" t="n">
        <f aca="false">SUM(B10:G10)</f>
        <v>1</v>
      </c>
    </row>
    <row r="12" customFormat="false" ht="12.8" hidden="false" customHeight="false" outlineLevel="0" collapsed="false">
      <c r="A12" s="0" t="s">
        <v>21</v>
      </c>
    </row>
    <row r="13" customFormat="false" ht="12.8" hidden="false" customHeight="false" outlineLevel="0" collapsed="false">
      <c r="A13" s="4" t="s">
        <v>9</v>
      </c>
      <c r="B13" s="6" t="s">
        <v>22</v>
      </c>
      <c r="C13" s="6" t="s">
        <v>23</v>
      </c>
      <c r="D13" s="6" t="s">
        <v>24</v>
      </c>
      <c r="E13" s="3" t="s">
        <v>25</v>
      </c>
      <c r="F13" s="5" t="s">
        <v>26</v>
      </c>
      <c r="G13" s="3" t="s">
        <v>27</v>
      </c>
    </row>
    <row r="14" customFormat="false" ht="12.8" hidden="false" customHeight="false" outlineLevel="0" collapsed="false">
      <c r="A14" s="0" t="s">
        <v>17</v>
      </c>
      <c r="B14" s="7" t="n">
        <f aca="false">+B8+(C8/2)</f>
        <v>0.863636363636364</v>
      </c>
      <c r="C14" s="7" t="n">
        <v>0</v>
      </c>
      <c r="D14" s="7" t="n">
        <f aca="false">+D8+(C8/2)</f>
        <v>0.136363636363636</v>
      </c>
      <c r="E14" s="3" t="n">
        <f aca="false">+B14^2+C14^2+D14^2</f>
        <v>0.764462809917356</v>
      </c>
      <c r="F14" s="8" t="n">
        <f aca="false">+1-E14</f>
        <v>0.235537190082645</v>
      </c>
      <c r="G14" s="3" t="n">
        <v>0.14</v>
      </c>
    </row>
    <row r="15" customFormat="false" ht="12.8" hidden="false" customHeight="false" outlineLevel="0" collapsed="false">
      <c r="A15" s="0" t="s">
        <v>18</v>
      </c>
      <c r="B15" s="7" t="n">
        <f aca="false">+B9+((C9+E9)/2)</f>
        <v>0.833333333333333</v>
      </c>
      <c r="C15" s="7" t="n">
        <f aca="false">+F9+(E9/2)</f>
        <v>0.125</v>
      </c>
      <c r="D15" s="7" t="n">
        <f aca="false">+D9+(C9/2)</f>
        <v>0.0416666666666667</v>
      </c>
      <c r="E15" s="3" t="n">
        <f aca="false">+B15^2+C15^2+D15^2</f>
        <v>0.711805555555555</v>
      </c>
      <c r="F15" s="8" t="n">
        <f aca="false">+1-E15</f>
        <v>0.288194444444445</v>
      </c>
      <c r="G15" s="3" t="n">
        <v>0.13</v>
      </c>
    </row>
    <row r="16" customFormat="false" ht="12.8" hidden="false" customHeight="false" outlineLevel="0" collapsed="false">
      <c r="A16" s="0" t="s">
        <v>19</v>
      </c>
      <c r="B16" s="9" t="n">
        <f aca="false">+B10+(C10/2)</f>
        <v>0.636363636363636</v>
      </c>
      <c r="C16" s="9" t="n">
        <v>0</v>
      </c>
      <c r="D16" s="9" t="n">
        <f aca="false">+D10+(C10/2)</f>
        <v>0.363636363636364</v>
      </c>
      <c r="E16" s="3" t="n">
        <f aca="false">+B16^2+C16^2+D16^2</f>
        <v>0.537190082644628</v>
      </c>
      <c r="F16" s="8" t="n">
        <f aca="false">+1-E16</f>
        <v>0.462809917355372</v>
      </c>
      <c r="G16" s="3" t="n">
        <v>0.36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12"/>
    <col collapsed="false" customWidth="true" hidden="false" outlineLevel="0" max="2" min="2" style="3" width="6.34"/>
    <col collapsed="false" customWidth="true" hidden="false" outlineLevel="0" max="3" min="3" style="3" width="7.2"/>
    <col collapsed="false" customWidth="true" hidden="false" outlineLevel="0" max="4" min="4" style="3" width="6.04"/>
  </cols>
  <sheetData>
    <row r="2" customFormat="false" ht="12.8" hidden="false" customHeight="false" outlineLevel="0" collapsed="false">
      <c r="A2" s="4" t="s">
        <v>9</v>
      </c>
      <c r="B2" s="10" t="s">
        <v>22</v>
      </c>
      <c r="C2" s="10" t="s">
        <v>23</v>
      </c>
      <c r="D2" s="10" t="s">
        <v>24</v>
      </c>
    </row>
    <row r="3" customFormat="false" ht="12.8" hidden="false" customHeight="false" outlineLevel="0" collapsed="false">
      <c r="A3" s="0" t="s">
        <v>17</v>
      </c>
      <c r="B3" s="11" t="n">
        <v>0.863636363636364</v>
      </c>
      <c r="C3" s="11" t="n">
        <v>0</v>
      </c>
      <c r="D3" s="11" t="n">
        <v>0.136363636363636</v>
      </c>
    </row>
    <row r="4" customFormat="false" ht="12.8" hidden="false" customHeight="false" outlineLevel="0" collapsed="false">
      <c r="A4" s="0" t="s">
        <v>18</v>
      </c>
      <c r="B4" s="11" t="n">
        <v>0.833333333333333</v>
      </c>
      <c r="C4" s="11" t="n">
        <v>0.125</v>
      </c>
      <c r="D4" s="11" t="n">
        <v>0.0416666666666667</v>
      </c>
    </row>
    <row r="5" customFormat="false" ht="12.8" hidden="false" customHeight="false" outlineLevel="0" collapsed="false">
      <c r="A5" s="0" t="s">
        <v>19</v>
      </c>
      <c r="B5" s="11" t="n">
        <v>0.636363636363636</v>
      </c>
      <c r="C5" s="11" t="n">
        <v>0</v>
      </c>
      <c r="D5" s="11" t="n">
        <v>0.363636363636364</v>
      </c>
    </row>
    <row r="6" customFormat="false" ht="12.8" hidden="false" customHeight="false" outlineLevel="0" collapsed="false">
      <c r="D6" s="3" t="s">
        <v>28</v>
      </c>
    </row>
    <row r="7" customFormat="false" ht="12.8" hidden="false" customHeight="false" outlineLevel="0" collapsed="false">
      <c r="B7" s="0" t="s">
        <v>17</v>
      </c>
      <c r="C7" s="0" t="s">
        <v>18</v>
      </c>
      <c r="D7" s="11" t="n">
        <f aca="false">+(ABS(B3-B4)+ABS(C3-C4)+ABS(D3-D4))/2</f>
        <v>0.125</v>
      </c>
    </row>
    <row r="8" customFormat="false" ht="12.8" hidden="false" customHeight="false" outlineLevel="0" collapsed="false">
      <c r="B8" s="0" t="s">
        <v>19</v>
      </c>
      <c r="C8" s="0" t="s">
        <v>18</v>
      </c>
      <c r="D8" s="11" t="n">
        <f aca="false">+(ABS(B4-B5)+ABS(C4-C5)+ABS(D4-D5))/2</f>
        <v>0.321969696969697</v>
      </c>
    </row>
    <row r="9" customFormat="false" ht="12.8" hidden="false" customHeight="false" outlineLevel="0" collapsed="false">
      <c r="B9" s="0" t="s">
        <v>17</v>
      </c>
      <c r="C9" s="0" t="s">
        <v>19</v>
      </c>
      <c r="D9" s="11" t="n">
        <f aca="false">+(ABS(B5-B3)+ABS(C5-C3)+ABS(D5-D3))/2</f>
        <v>0.227272727272727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2024-10-10T08:46:13Z</dcterms:created>
  <dc:creator/>
  <dc:description/>
  <dc:language>en-US</dc:language>
  <cp:lastModifiedBy/>
  <dcterms:modified xsi:type="dcterms:W3CDTF">2024-10-10T10:29:17Z</dcterms:modified>
  <cp:revision>3</cp:revision>
  <dc:subject/>
  <dc:title/>
</cp:coreProperties>
</file>