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19200" windowHeight="70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J294" i="1" l="1"/>
  <c r="J266" i="1" l="1"/>
  <c r="F264" i="1" l="1"/>
  <c r="F107" i="1"/>
  <c r="F143" i="1"/>
  <c r="J143" i="1" s="1"/>
  <c r="F96" i="1"/>
  <c r="F244" i="1"/>
  <c r="F131" i="1"/>
  <c r="F191" i="1" l="1"/>
  <c r="F4" i="1" l="1"/>
  <c r="F5" i="1"/>
  <c r="F6" i="1"/>
  <c r="F7" i="1"/>
  <c r="F8" i="1"/>
  <c r="F9" i="1"/>
  <c r="F10" i="1"/>
  <c r="F11" i="1"/>
  <c r="F12" i="1"/>
  <c r="F13" i="1"/>
  <c r="F14" i="1"/>
  <c r="J14" i="1" s="1"/>
  <c r="F15" i="1"/>
  <c r="F16" i="1"/>
  <c r="F17" i="1"/>
  <c r="F18" i="1"/>
  <c r="F19" i="1"/>
  <c r="F20" i="1"/>
  <c r="F21" i="1"/>
  <c r="F22" i="1"/>
  <c r="J22" i="1" s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J39" i="1" s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J54" i="1" s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J76" i="1" s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7" i="1"/>
  <c r="F98" i="1"/>
  <c r="F99" i="1"/>
  <c r="F101" i="1"/>
  <c r="J101" i="1" s="1"/>
  <c r="F102" i="1"/>
  <c r="J102" i="1" s="1"/>
  <c r="F103" i="1"/>
  <c r="F104" i="1"/>
  <c r="F105" i="1"/>
  <c r="F106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2" i="1"/>
  <c r="J132" i="1" s="1"/>
  <c r="F133" i="1"/>
  <c r="F134" i="1"/>
  <c r="F135" i="1"/>
  <c r="J135" i="1" s="1"/>
  <c r="F136" i="1"/>
  <c r="F137" i="1"/>
  <c r="F138" i="1"/>
  <c r="F139" i="1"/>
  <c r="F140" i="1"/>
  <c r="F141" i="1"/>
  <c r="F142" i="1"/>
  <c r="F144" i="1"/>
  <c r="F145" i="1"/>
  <c r="F146" i="1"/>
  <c r="F147" i="1"/>
  <c r="F148" i="1"/>
  <c r="J148" i="1" s="1"/>
  <c r="F149" i="1"/>
  <c r="F150" i="1"/>
  <c r="F151" i="1"/>
  <c r="F152" i="1"/>
  <c r="F153" i="1"/>
  <c r="F154" i="1"/>
  <c r="F155" i="1"/>
  <c r="J155" i="1" s="1"/>
  <c r="F156" i="1"/>
  <c r="F157" i="1"/>
  <c r="F158" i="1"/>
  <c r="F159" i="1"/>
  <c r="F160" i="1"/>
  <c r="F161" i="1"/>
  <c r="F162" i="1"/>
  <c r="F163" i="1"/>
  <c r="J163" i="1" s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J187" i="1" s="1"/>
  <c r="F188" i="1"/>
  <c r="J188" i="1" s="1"/>
  <c r="F189" i="1"/>
  <c r="J189" i="1" s="1"/>
  <c r="F190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J209" i="1" s="1"/>
  <c r="F210" i="1"/>
  <c r="F211" i="1"/>
  <c r="F212" i="1"/>
  <c r="F213" i="1"/>
  <c r="F214" i="1"/>
  <c r="F215" i="1"/>
  <c r="F216" i="1"/>
  <c r="F217" i="1"/>
  <c r="F218" i="1"/>
  <c r="F219" i="1"/>
  <c r="J219" i="1" s="1"/>
  <c r="F220" i="1"/>
  <c r="F221" i="1"/>
  <c r="F222" i="1"/>
  <c r="F223" i="1"/>
  <c r="F224" i="1"/>
  <c r="F225" i="1"/>
  <c r="F226" i="1"/>
  <c r="F227" i="1"/>
  <c r="J227" i="1" s="1"/>
  <c r="F228" i="1"/>
  <c r="F229" i="1"/>
  <c r="J229" i="1" s="1"/>
  <c r="F230" i="1"/>
  <c r="J230" i="1" s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5" i="1"/>
  <c r="F246" i="1"/>
  <c r="F247" i="1"/>
  <c r="F248" i="1"/>
  <c r="F249" i="1"/>
  <c r="F250" i="1"/>
  <c r="J250" i="1" s="1"/>
  <c r="F251" i="1"/>
  <c r="F252" i="1"/>
  <c r="F253" i="1"/>
  <c r="F254" i="1"/>
  <c r="F255" i="1"/>
  <c r="F256" i="1"/>
  <c r="F257" i="1"/>
  <c r="F258" i="1"/>
  <c r="J258" i="1" s="1"/>
  <c r="F259" i="1"/>
  <c r="F260" i="1"/>
  <c r="F261" i="1"/>
  <c r="F262" i="1"/>
  <c r="F263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J280" i="1" s="1"/>
  <c r="F281" i="1"/>
  <c r="J281" i="1" s="1"/>
  <c r="F282" i="1"/>
  <c r="F283" i="1"/>
  <c r="F284" i="1"/>
  <c r="F285" i="1"/>
  <c r="F286" i="1"/>
  <c r="F287" i="1"/>
  <c r="F288" i="1"/>
  <c r="F289" i="1"/>
  <c r="F290" i="1"/>
  <c r="F291" i="1"/>
  <c r="J291" i="1" s="1"/>
  <c r="F292" i="1"/>
  <c r="F293" i="1"/>
  <c r="F294" i="1"/>
  <c r="K294" i="1" s="1"/>
  <c r="F295" i="1"/>
  <c r="F296" i="1"/>
  <c r="F297" i="1"/>
  <c r="F298" i="1"/>
  <c r="J298" i="1" s="1"/>
  <c r="F299" i="1"/>
  <c r="F300" i="1"/>
  <c r="F301" i="1"/>
  <c r="F302" i="1"/>
  <c r="F303" i="1"/>
  <c r="J303" i="1" s="1"/>
  <c r="F304" i="1"/>
  <c r="F305" i="1"/>
  <c r="F3" i="1"/>
  <c r="K278" i="1" l="1"/>
  <c r="J278" i="1"/>
  <c r="K245" i="1"/>
  <c r="J245" i="1"/>
  <c r="K208" i="1"/>
  <c r="J208" i="1"/>
  <c r="K90" i="1"/>
  <c r="J90" i="1"/>
  <c r="K150" i="1"/>
  <c r="J150" i="1"/>
  <c r="K49" i="1"/>
  <c r="J49" i="1"/>
  <c r="K248" i="1"/>
  <c r="J248" i="1"/>
  <c r="K276" i="1"/>
  <c r="J276" i="1"/>
  <c r="K242" i="1"/>
  <c r="J242" i="1"/>
  <c r="K48" i="1"/>
  <c r="J48" i="1"/>
  <c r="K44" i="1"/>
  <c r="J44" i="1"/>
  <c r="K20" i="1"/>
  <c r="J20" i="1"/>
  <c r="J1" i="1" s="1"/>
  <c r="F2" i="1"/>
</calcChain>
</file>

<file path=xl/sharedStrings.xml><?xml version="1.0" encoding="utf-8"?>
<sst xmlns="http://schemas.openxmlformats.org/spreadsheetml/2006/main" count="317" uniqueCount="317">
  <si>
    <t>ΑΕΜ</t>
  </si>
  <si>
    <t>Έτος εισαγωγής</t>
  </si>
  <si>
    <t>Εξάμηνο</t>
  </si>
  <si>
    <t>151472</t>
  </si>
  <si>
    <t>152025</t>
  </si>
  <si>
    <t>151900</t>
  </si>
  <si>
    <t>151765</t>
  </si>
  <si>
    <t>151839</t>
  </si>
  <si>
    <t>151942</t>
  </si>
  <si>
    <t>151796</t>
  </si>
  <si>
    <t>151775</t>
  </si>
  <si>
    <t>151794</t>
  </si>
  <si>
    <t>15863</t>
  </si>
  <si>
    <t>151848</t>
  </si>
  <si>
    <t>151695</t>
  </si>
  <si>
    <t>151889</t>
  </si>
  <si>
    <t>151482</t>
  </si>
  <si>
    <t>152064</t>
  </si>
  <si>
    <t>151821</t>
  </si>
  <si>
    <t>151375</t>
  </si>
  <si>
    <t>151860</t>
  </si>
  <si>
    <t>151235</t>
  </si>
  <si>
    <t>151875</t>
  </si>
  <si>
    <t>151886</t>
  </si>
  <si>
    <t>151995</t>
  </si>
  <si>
    <t>151449</t>
  </si>
  <si>
    <t>151781</t>
  </si>
  <si>
    <t>151774</t>
  </si>
  <si>
    <t>151981</t>
  </si>
  <si>
    <t>151810</t>
  </si>
  <si>
    <t>15912</t>
  </si>
  <si>
    <t>152002</t>
  </si>
  <si>
    <t>151974</t>
  </si>
  <si>
    <t>151652</t>
  </si>
  <si>
    <t>151777</t>
  </si>
  <si>
    <t>151691</t>
  </si>
  <si>
    <t>151850</t>
  </si>
  <si>
    <t>151919</t>
  </si>
  <si>
    <t>151957</t>
  </si>
  <si>
    <t>151146</t>
  </si>
  <si>
    <t>152015</t>
  </si>
  <si>
    <t>151827</t>
  </si>
  <si>
    <t>151381</t>
  </si>
  <si>
    <t>152066</t>
  </si>
  <si>
    <t>151804</t>
  </si>
  <si>
    <t>151820</t>
  </si>
  <si>
    <t>151918</t>
  </si>
  <si>
    <t>151262</t>
  </si>
  <si>
    <t>152019</t>
  </si>
  <si>
    <t>151847</t>
  </si>
  <si>
    <t>151540</t>
  </si>
  <si>
    <t>151891</t>
  </si>
  <si>
    <t>151945</t>
  </si>
  <si>
    <t>151958</t>
  </si>
  <si>
    <t>151676</t>
  </si>
  <si>
    <t>151648</t>
  </si>
  <si>
    <t>151825</t>
  </si>
  <si>
    <t>151932</t>
  </si>
  <si>
    <t>151959</t>
  </si>
  <si>
    <t>15613</t>
  </si>
  <si>
    <t>151280</t>
  </si>
  <si>
    <t>151730</t>
  </si>
  <si>
    <t>152034</t>
  </si>
  <si>
    <t>151962</t>
  </si>
  <si>
    <t>151726</t>
  </si>
  <si>
    <t>152037</t>
  </si>
  <si>
    <t>151532</t>
  </si>
  <si>
    <t>151969</t>
  </si>
  <si>
    <t>151819</t>
  </si>
  <si>
    <t>151871</t>
  </si>
  <si>
    <t>151507</t>
  </si>
  <si>
    <t>151952</t>
  </si>
  <si>
    <t>15896</t>
  </si>
  <si>
    <t>151868</t>
  </si>
  <si>
    <t>151975</t>
  </si>
  <si>
    <t>151716</t>
  </si>
  <si>
    <t>152133</t>
  </si>
  <si>
    <t>151842</t>
  </si>
  <si>
    <t>152004</t>
  </si>
  <si>
    <t>151920</t>
  </si>
  <si>
    <t>151921</t>
  </si>
  <si>
    <t>151167</t>
  </si>
  <si>
    <t>151704</t>
  </si>
  <si>
    <t>151165</t>
  </si>
  <si>
    <t>151845</t>
  </si>
  <si>
    <t>151739</t>
  </si>
  <si>
    <t>151385</t>
  </si>
  <si>
    <t>151478</t>
  </si>
  <si>
    <t>151767</t>
  </si>
  <si>
    <t>151912</t>
  </si>
  <si>
    <t>151267</t>
  </si>
  <si>
    <t>152056</t>
  </si>
  <si>
    <t>151982</t>
  </si>
  <si>
    <t>151772</t>
  </si>
  <si>
    <t>151782</t>
  </si>
  <si>
    <t>151950</t>
  </si>
  <si>
    <t>151603</t>
  </si>
  <si>
    <t>151901</t>
  </si>
  <si>
    <t>151816</t>
  </si>
  <si>
    <t>151173</t>
  </si>
  <si>
    <t>15794</t>
  </si>
  <si>
    <t>151742</t>
  </si>
  <si>
    <t>151748</t>
  </si>
  <si>
    <t>151634</t>
  </si>
  <si>
    <t>151508</t>
  </si>
  <si>
    <t>151940</t>
  </si>
  <si>
    <t>151811</t>
  </si>
  <si>
    <t>151633</t>
  </si>
  <si>
    <t>151261</t>
  </si>
  <si>
    <t>151943</t>
  </si>
  <si>
    <t>151812</t>
  </si>
  <si>
    <t>151213</t>
  </si>
  <si>
    <t>151826</t>
  </si>
  <si>
    <t>152042</t>
  </si>
  <si>
    <t>151698</t>
  </si>
  <si>
    <t>151835</t>
  </si>
  <si>
    <t>152061</t>
  </si>
  <si>
    <t>151313</t>
  </si>
  <si>
    <t>151838</t>
  </si>
  <si>
    <t>151697</t>
  </si>
  <si>
    <t>151824</t>
  </si>
  <si>
    <t>151830</t>
  </si>
  <si>
    <t>151664</t>
  </si>
  <si>
    <t>151937</t>
  </si>
  <si>
    <t>151999</t>
  </si>
  <si>
    <t>151395</t>
  </si>
  <si>
    <t>151979</t>
  </si>
  <si>
    <t>151853</t>
  </si>
  <si>
    <t>152028</t>
  </si>
  <si>
    <t>151617</t>
  </si>
  <si>
    <t>151581</t>
  </si>
  <si>
    <t>151720</t>
  </si>
  <si>
    <t>151834</t>
  </si>
  <si>
    <t>151360</t>
  </si>
  <si>
    <t>151946</t>
  </si>
  <si>
    <t>151967</t>
  </si>
  <si>
    <t>151715</t>
  </si>
  <si>
    <t>151451</t>
  </si>
  <si>
    <t>152007</t>
  </si>
  <si>
    <t>151475</t>
  </si>
  <si>
    <t>151643</t>
  </si>
  <si>
    <t>151863</t>
  </si>
  <si>
    <t>152055</t>
  </si>
  <si>
    <t>151910</t>
  </si>
  <si>
    <t>151759</t>
  </si>
  <si>
    <t>152047</t>
  </si>
  <si>
    <t>151930</t>
  </si>
  <si>
    <t>152041</t>
  </si>
  <si>
    <t>152036</t>
  </si>
  <si>
    <t>151890</t>
  </si>
  <si>
    <t>151662</t>
  </si>
  <si>
    <t>152001</t>
  </si>
  <si>
    <t>152003</t>
  </si>
  <si>
    <t>151973</t>
  </si>
  <si>
    <t>151836</t>
  </si>
  <si>
    <t>151996</t>
  </si>
  <si>
    <t>151791</t>
  </si>
  <si>
    <t>151401</t>
  </si>
  <si>
    <t>151612</t>
  </si>
  <si>
    <t>151686</t>
  </si>
  <si>
    <t>151870</t>
  </si>
  <si>
    <t>151966</t>
  </si>
  <si>
    <t>151046</t>
  </si>
  <si>
    <t>152027</t>
  </si>
  <si>
    <t>151747</t>
  </si>
  <si>
    <t>151832</t>
  </si>
  <si>
    <t>151983</t>
  </si>
  <si>
    <t>151783</t>
  </si>
  <si>
    <t>151729</t>
  </si>
  <si>
    <t>152005</t>
  </si>
  <si>
    <t>151808</t>
  </si>
  <si>
    <t>151894</t>
  </si>
  <si>
    <t>152046</t>
  </si>
  <si>
    <t>152031</t>
  </si>
  <si>
    <t>151984</t>
  </si>
  <si>
    <t>151987</t>
  </si>
  <si>
    <t>151735</t>
  </si>
  <si>
    <t>151988</t>
  </si>
  <si>
    <t>151764</t>
  </si>
  <si>
    <t>151332</t>
  </si>
  <si>
    <t>151980</t>
  </si>
  <si>
    <t>151926</t>
  </si>
  <si>
    <t>152014</t>
  </si>
  <si>
    <t>151754</t>
  </si>
  <si>
    <t>151992</t>
  </si>
  <si>
    <t>151674</t>
  </si>
  <si>
    <t>151758</t>
  </si>
  <si>
    <t>151424</t>
  </si>
  <si>
    <t>152044</t>
  </si>
  <si>
    <t>151706</t>
  </si>
  <si>
    <t>151642</t>
  </si>
  <si>
    <t>151766</t>
  </si>
  <si>
    <t>151905</t>
  </si>
  <si>
    <t>151854</t>
  </si>
  <si>
    <t>152023</t>
  </si>
  <si>
    <t>151951</t>
  </si>
  <si>
    <t>151725</t>
  </si>
  <si>
    <t>151787</t>
  </si>
  <si>
    <t>151828</t>
  </si>
  <si>
    <t>151936</t>
  </si>
  <si>
    <t>151877</t>
  </si>
  <si>
    <t>151771</t>
  </si>
  <si>
    <t>151741</t>
  </si>
  <si>
    <t>151685</t>
  </si>
  <si>
    <t>151904</t>
  </si>
  <si>
    <t>151708</t>
  </si>
  <si>
    <t>152054</t>
  </si>
  <si>
    <t>151387</t>
  </si>
  <si>
    <t>151241</t>
  </si>
  <si>
    <t>151768</t>
  </si>
  <si>
    <t>151660</t>
  </si>
  <si>
    <t>152008</t>
  </si>
  <si>
    <t>151650</t>
  </si>
  <si>
    <t>151670</t>
  </si>
  <si>
    <t>152060</t>
  </si>
  <si>
    <t>152021</t>
  </si>
  <si>
    <t>151736</t>
  </si>
  <si>
    <t>152026</t>
  </si>
  <si>
    <t>15468</t>
  </si>
  <si>
    <t>151806</t>
  </si>
  <si>
    <t>151985</t>
  </si>
  <si>
    <t>151913</t>
  </si>
  <si>
    <t>151785</t>
  </si>
  <si>
    <t>151859</t>
  </si>
  <si>
    <t>151922</t>
  </si>
  <si>
    <t>152009</t>
  </si>
  <si>
    <t>152013</t>
  </si>
  <si>
    <t>152058</t>
  </si>
  <si>
    <t>151947</t>
  </si>
  <si>
    <t>151807</t>
  </si>
  <si>
    <t>151569</t>
  </si>
  <si>
    <t>151675</t>
  </si>
  <si>
    <t>151270</t>
  </si>
  <si>
    <t>151954</t>
  </si>
  <si>
    <t>152012</t>
  </si>
  <si>
    <t>151903</t>
  </si>
  <si>
    <t>151931</t>
  </si>
  <si>
    <t>151030</t>
  </si>
  <si>
    <t>152035</t>
  </si>
  <si>
    <t>151948</t>
  </si>
  <si>
    <t>151941</t>
  </si>
  <si>
    <t>151663</t>
  </si>
  <si>
    <t>151867</t>
  </si>
  <si>
    <t>151978</t>
  </si>
  <si>
    <t>151776</t>
  </si>
  <si>
    <t>ΦΕΒ Θ1</t>
  </si>
  <si>
    <t>ΦΕΒ Θ2</t>
  </si>
  <si>
    <t>ΤΕΛΙΚΟΣ ΒΑΘΜΟΣ</t>
  </si>
  <si>
    <t>15600</t>
  </si>
  <si>
    <t>15824</t>
  </si>
  <si>
    <t>151383</t>
  </si>
  <si>
    <t>151511</t>
  </si>
  <si>
    <t>151578</t>
  </si>
  <si>
    <t>151861</t>
  </si>
  <si>
    <t>151953</t>
  </si>
  <si>
    <t>151963</t>
  </si>
  <si>
    <t>152006</t>
  </si>
  <si>
    <t>152063</t>
  </si>
  <si>
    <t>152065</t>
  </si>
  <si>
    <t>152067</t>
  </si>
  <si>
    <t>152068</t>
  </si>
  <si>
    <t>152069</t>
  </si>
  <si>
    <t>152070</t>
  </si>
  <si>
    <t>152071</t>
  </si>
  <si>
    <t>152072</t>
  </si>
  <si>
    <t>152073</t>
  </si>
  <si>
    <t>152074</t>
  </si>
  <si>
    <t>152075</t>
  </si>
  <si>
    <t>152076</t>
  </si>
  <si>
    <t>152078</t>
  </si>
  <si>
    <t>152080</t>
  </si>
  <si>
    <t>152081</t>
  </si>
  <si>
    <t>152082</t>
  </si>
  <si>
    <t>152083</t>
  </si>
  <si>
    <t>152084</t>
  </si>
  <si>
    <t>152085</t>
  </si>
  <si>
    <t>152087</t>
  </si>
  <si>
    <t>152088</t>
  </si>
  <si>
    <t>152089</t>
  </si>
  <si>
    <t>152090</t>
  </si>
  <si>
    <t>152092</t>
  </si>
  <si>
    <t>152093</t>
  </si>
  <si>
    <t>152094</t>
  </si>
  <si>
    <t>152095</t>
  </si>
  <si>
    <t>152097</t>
  </si>
  <si>
    <t>152099</t>
  </si>
  <si>
    <t>152101</t>
  </si>
  <si>
    <t>152102</t>
  </si>
  <si>
    <t>152103</t>
  </si>
  <si>
    <t>152104</t>
  </si>
  <si>
    <t>152105</t>
  </si>
  <si>
    <t>152106</t>
  </si>
  <si>
    <t>152107</t>
  </si>
  <si>
    <t>152108</t>
  </si>
  <si>
    <t>152109</t>
  </si>
  <si>
    <t>152110</t>
  </si>
  <si>
    <t>152111</t>
  </si>
  <si>
    <t>152112</t>
  </si>
  <si>
    <t>152113</t>
  </si>
  <si>
    <t>152116</t>
  </si>
  <si>
    <t>152117</t>
  </si>
  <si>
    <t>152119</t>
  </si>
  <si>
    <t>152120</t>
  </si>
  <si>
    <t>152122</t>
  </si>
  <si>
    <t>152123</t>
  </si>
  <si>
    <t>152128</t>
  </si>
  <si>
    <t>152130</t>
  </si>
  <si>
    <t>152135</t>
  </si>
  <si>
    <t>152231</t>
  </si>
  <si>
    <t>Προοδ. Θ1</t>
  </si>
  <si>
    <t>Προοδ. Θ2</t>
  </si>
  <si>
    <t>Προοδ. Συν.</t>
  </si>
  <si>
    <t>για Σεπτέμβριο</t>
  </si>
  <si>
    <t>ΙΟΥΝΙΟΣ</t>
  </si>
  <si>
    <t>ΙΟΥΝ Θ3</t>
  </si>
  <si>
    <t>ΑΝΑΓΝΩΡΙΣΗ ΜΑΘΗΜΑΤΟΣ ΓΙΑ ΣΕΠΤΕΜΒΡΙΟ</t>
  </si>
  <si>
    <t>ΣΕΠΤΕΜΒΡΙΟΣ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</si>
</sst>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3" fillId="2" borderId="0" xfId="0" applyFont="1" applyFill="1"/>
    <xf numFmtId="0" fontId="0" fillId="3" borderId="0" xfId="0" applyFill="1"/>
    <xf numFmtId="0" fontId="1" fillId="3" borderId="0" xfId="0" applyFont="1" applyFill="1"/>
    <xf numFmtId="0" fontId="1" fillId="3" borderId="0" xfId="0" applyFont="1" applyFill="1" applyAlignment="1">
      <alignment horizontal="right"/>
    </xf>
    <xf numFmtId="0" fontId="2" fillId="3" borderId="0" xfId="0" applyFont="1" applyFill="1"/>
    <xf numFmtId="0" fontId="0" fillId="4" borderId="0" xfId="0" applyFill="1"/>
    <xf numFmtId="0" fontId="1" fillId="4" borderId="0" xfId="0" applyFont="1" applyFill="1"/>
    <xf numFmtId="0" fontId="0" fillId="5" borderId="0" xfId="0" applyFill="1"/>
    <xf numFmtId="0" fontId="1" fillId="5" borderId="0" xfId="0" applyFont="1" applyFill="1"/>
    <xf numFmtId="0" fontId="5" fillId="0" borderId="0" xfId="0" applyFont="1"/>
    <xf numFmtId="0" fontId="5" fillId="0" borderId="0" xfId="0" applyFont="1" applyAlignment="1">
      <alignment horizontal="right"/>
    </xf>
    <xf numFmtId="0" fontId="5" fillId="5" borderId="0" xfId="0" applyFont="1" applyFill="1"/>
    <xf numFmtId="0" fontId="5" fillId="3" borderId="0" xfId="0" applyFont="1" applyFill="1"/>
    <xf numFmtId="164" fontId="5" fillId="0" borderId="0" xfId="0" applyNumberFormat="1" applyFont="1"/>
    <xf numFmtId="0" fontId="5" fillId="4" borderId="0" xfId="0" applyFont="1" applyFill="1"/>
    <xf numFmtId="0" fontId="5" fillId="2" borderId="0" xfId="0" applyFont="1" applyFill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5"/>
  <sheetViews>
    <sheetView tabSelected="1" zoomScale="60" zoomScaleNormal="60" workbookViewId="0">
      <pane xSplit="1" ySplit="1" topLeftCell="B2" activePane="bottomRight" state="frozen"/>
      <selection pane="topRight" activeCell="D1" sqref="D1"/>
      <selection pane="bottomLeft" activeCell="A2" sqref="A2"/>
      <selection pane="bottomRight" activeCell="D7" sqref="D7"/>
    </sheetView>
  </sheetViews>
  <sheetFormatPr defaultRowHeight="14.5" x14ac:dyDescent="0.35"/>
  <cols>
    <col min="1" max="1" width="6.81640625" bestFit="1" customWidth="1"/>
    <col min="4" max="5" width="9.81640625" bestFit="1" customWidth="1"/>
    <col min="6" max="6" width="10.90625" style="1" bestFit="1" customWidth="1"/>
    <col min="9" max="9" width="8.7265625" style="9"/>
    <col min="10" max="10" width="9.453125" style="1" customWidth="1"/>
    <col min="11" max="11" width="8.7265625" style="24"/>
  </cols>
  <sheetData>
    <row r="1" spans="1:13" s="1" customFormat="1" x14ac:dyDescent="0.35">
      <c r="A1" s="1" t="s">
        <v>0</v>
      </c>
      <c r="B1" s="1" t="s">
        <v>1</v>
      </c>
      <c r="C1" s="1" t="s">
        <v>2</v>
      </c>
      <c r="D1" s="1" t="s">
        <v>309</v>
      </c>
      <c r="E1" s="1" t="s">
        <v>310</v>
      </c>
      <c r="F1" s="1" t="s">
        <v>311</v>
      </c>
      <c r="G1" s="2" t="s">
        <v>245</v>
      </c>
      <c r="H1" s="2" t="s">
        <v>246</v>
      </c>
      <c r="I1" s="11" t="s">
        <v>314</v>
      </c>
      <c r="J1" s="1">
        <f>MAX(J2:J305)</f>
        <v>10</v>
      </c>
      <c r="K1" s="17" t="s">
        <v>247</v>
      </c>
    </row>
    <row r="2" spans="1:13" s="1" customFormat="1" x14ac:dyDescent="0.35">
      <c r="B2" s="10" t="s">
        <v>313</v>
      </c>
      <c r="F2" s="1">
        <f>MAX(F3:F305)</f>
        <v>2.5</v>
      </c>
      <c r="I2" s="10"/>
      <c r="K2" s="18"/>
      <c r="M2" s="16" t="s">
        <v>316</v>
      </c>
    </row>
    <row r="3" spans="1:13" x14ac:dyDescent="0.35">
      <c r="A3" t="s">
        <v>3</v>
      </c>
      <c r="B3">
        <v>2016</v>
      </c>
      <c r="C3">
        <v>13</v>
      </c>
      <c r="F3" s="1">
        <f t="shared" ref="F3:F34" si="0">(D3+E3)/10</f>
        <v>0</v>
      </c>
      <c r="K3" s="17"/>
    </row>
    <row r="4" spans="1:13" x14ac:dyDescent="0.35">
      <c r="A4" t="s">
        <v>4</v>
      </c>
      <c r="B4">
        <v>2020</v>
      </c>
      <c r="C4">
        <v>5</v>
      </c>
      <c r="F4" s="1">
        <f t="shared" si="0"/>
        <v>0</v>
      </c>
      <c r="K4" s="17"/>
    </row>
    <row r="5" spans="1:13" x14ac:dyDescent="0.35">
      <c r="A5" t="s">
        <v>5</v>
      </c>
      <c r="B5">
        <v>2019</v>
      </c>
      <c r="C5">
        <v>7</v>
      </c>
      <c r="D5">
        <v>0</v>
      </c>
      <c r="E5">
        <v>2</v>
      </c>
      <c r="F5" s="1">
        <f t="shared" si="0"/>
        <v>0.2</v>
      </c>
      <c r="G5">
        <v>7</v>
      </c>
      <c r="H5">
        <v>10</v>
      </c>
      <c r="K5" s="17"/>
    </row>
    <row r="6" spans="1:13" x14ac:dyDescent="0.35">
      <c r="A6" t="s">
        <v>6</v>
      </c>
      <c r="B6">
        <v>2018</v>
      </c>
      <c r="C6">
        <v>9</v>
      </c>
      <c r="F6" s="1">
        <f t="shared" si="0"/>
        <v>0</v>
      </c>
      <c r="K6" s="17"/>
    </row>
    <row r="7" spans="1:13" x14ac:dyDescent="0.35">
      <c r="A7" t="s">
        <v>7</v>
      </c>
      <c r="B7">
        <v>2019</v>
      </c>
      <c r="C7">
        <v>7</v>
      </c>
      <c r="F7" s="1">
        <f t="shared" si="0"/>
        <v>0</v>
      </c>
      <c r="K7" s="17"/>
    </row>
    <row r="8" spans="1:13" x14ac:dyDescent="0.35">
      <c r="A8" t="s">
        <v>8</v>
      </c>
      <c r="B8">
        <v>2020</v>
      </c>
      <c r="C8">
        <v>5</v>
      </c>
      <c r="F8" s="1">
        <f t="shared" si="0"/>
        <v>0</v>
      </c>
      <c r="K8" s="17"/>
    </row>
    <row r="9" spans="1:13" x14ac:dyDescent="0.35">
      <c r="A9" t="s">
        <v>9</v>
      </c>
      <c r="B9">
        <v>2019</v>
      </c>
      <c r="C9">
        <v>7</v>
      </c>
      <c r="F9" s="1">
        <f t="shared" si="0"/>
        <v>0</v>
      </c>
      <c r="K9" s="17"/>
    </row>
    <row r="10" spans="1:13" x14ac:dyDescent="0.35">
      <c r="A10" t="s">
        <v>10</v>
      </c>
      <c r="B10">
        <v>2019</v>
      </c>
      <c r="C10">
        <v>7</v>
      </c>
      <c r="F10" s="1">
        <f t="shared" si="0"/>
        <v>0</v>
      </c>
      <c r="K10" s="17"/>
    </row>
    <row r="11" spans="1:13" x14ac:dyDescent="0.35">
      <c r="A11" t="s">
        <v>11</v>
      </c>
      <c r="B11">
        <v>2019</v>
      </c>
      <c r="C11">
        <v>7</v>
      </c>
      <c r="F11" s="1">
        <f t="shared" si="0"/>
        <v>0</v>
      </c>
      <c r="K11" s="17"/>
    </row>
    <row r="12" spans="1:13" x14ac:dyDescent="0.35">
      <c r="A12" t="s">
        <v>12</v>
      </c>
      <c r="B12">
        <v>2010</v>
      </c>
      <c r="C12">
        <v>25</v>
      </c>
      <c r="F12" s="1">
        <f t="shared" si="0"/>
        <v>0</v>
      </c>
      <c r="K12" s="17"/>
    </row>
    <row r="13" spans="1:13" x14ac:dyDescent="0.35">
      <c r="A13" t="s">
        <v>13</v>
      </c>
      <c r="B13">
        <v>2019</v>
      </c>
      <c r="C13">
        <v>7</v>
      </c>
      <c r="F13" s="1">
        <f t="shared" si="0"/>
        <v>0</v>
      </c>
      <c r="K13" s="17"/>
    </row>
    <row r="14" spans="1:13" s="15" customFormat="1" x14ac:dyDescent="0.35">
      <c r="A14" s="15" t="s">
        <v>14</v>
      </c>
      <c r="B14" s="15">
        <v>2018</v>
      </c>
      <c r="C14" s="15">
        <v>9</v>
      </c>
      <c r="F14" s="16">
        <f t="shared" si="0"/>
        <v>0</v>
      </c>
      <c r="G14" s="15">
        <v>2</v>
      </c>
      <c r="H14" s="15">
        <v>6</v>
      </c>
      <c r="I14" s="15">
        <v>9</v>
      </c>
      <c r="J14" s="16">
        <f>0.6*G14+0.4*H14+F14</f>
        <v>3.6000000000000005</v>
      </c>
      <c r="K14" s="19">
        <v>3.5</v>
      </c>
    </row>
    <row r="15" spans="1:13" x14ac:dyDescent="0.35">
      <c r="A15" t="s">
        <v>15</v>
      </c>
      <c r="B15">
        <v>2019</v>
      </c>
      <c r="C15">
        <v>7</v>
      </c>
      <c r="F15" s="1">
        <f t="shared" si="0"/>
        <v>0</v>
      </c>
      <c r="K15" s="17"/>
    </row>
    <row r="16" spans="1:13" x14ac:dyDescent="0.35">
      <c r="A16" t="s">
        <v>271</v>
      </c>
      <c r="B16">
        <v>2021</v>
      </c>
      <c r="C16">
        <v>3</v>
      </c>
      <c r="F16" s="1">
        <f t="shared" si="0"/>
        <v>0</v>
      </c>
      <c r="K16" s="17"/>
    </row>
    <row r="17" spans="1:11" x14ac:dyDescent="0.35">
      <c r="A17" t="s">
        <v>16</v>
      </c>
      <c r="B17">
        <v>2016</v>
      </c>
      <c r="C17">
        <v>13</v>
      </c>
      <c r="F17" s="1">
        <f t="shared" si="0"/>
        <v>0</v>
      </c>
      <c r="K17" s="17"/>
    </row>
    <row r="18" spans="1:11" x14ac:dyDescent="0.35">
      <c r="A18" t="s">
        <v>17</v>
      </c>
      <c r="B18">
        <v>2020</v>
      </c>
      <c r="C18">
        <v>5</v>
      </c>
      <c r="F18" s="1">
        <f t="shared" si="0"/>
        <v>0</v>
      </c>
      <c r="K18" s="17"/>
    </row>
    <row r="19" spans="1:11" x14ac:dyDescent="0.35">
      <c r="A19" t="s">
        <v>18</v>
      </c>
      <c r="B19">
        <v>2019</v>
      </c>
      <c r="C19">
        <v>7</v>
      </c>
      <c r="F19" s="1">
        <f t="shared" si="0"/>
        <v>0</v>
      </c>
      <c r="K19" s="17"/>
    </row>
    <row r="20" spans="1:11" s="15" customFormat="1" x14ac:dyDescent="0.35">
      <c r="A20" s="15" t="s">
        <v>19</v>
      </c>
      <c r="B20" s="15">
        <v>2015</v>
      </c>
      <c r="C20" s="15">
        <v>15</v>
      </c>
      <c r="F20" s="16">
        <f t="shared" si="0"/>
        <v>0</v>
      </c>
      <c r="G20" s="15">
        <v>0</v>
      </c>
      <c r="H20" s="15">
        <v>0</v>
      </c>
      <c r="J20" s="16">
        <f>0.6*G20+0.4*H20+F20</f>
        <v>0</v>
      </c>
      <c r="K20" s="19">
        <f t="shared" ref="K4:K67" si="1">0.4*G20+0.6*H20+F20</f>
        <v>0</v>
      </c>
    </row>
    <row r="21" spans="1:11" x14ac:dyDescent="0.35">
      <c r="A21" t="s">
        <v>21</v>
      </c>
      <c r="B21">
        <v>2014</v>
      </c>
      <c r="C21">
        <v>17</v>
      </c>
      <c r="F21" s="1">
        <f t="shared" si="0"/>
        <v>0</v>
      </c>
      <c r="K21" s="17"/>
    </row>
    <row r="22" spans="1:11" s="15" customFormat="1" x14ac:dyDescent="0.35">
      <c r="A22" s="15" t="s">
        <v>20</v>
      </c>
      <c r="B22" s="15">
        <v>2019</v>
      </c>
      <c r="C22" s="15">
        <v>7</v>
      </c>
      <c r="F22" s="16">
        <f t="shared" si="0"/>
        <v>0</v>
      </c>
      <c r="G22" s="15">
        <v>2</v>
      </c>
      <c r="H22" s="15">
        <v>6</v>
      </c>
      <c r="I22" s="15">
        <v>0</v>
      </c>
      <c r="J22" s="16">
        <f>0.6*G22+0.4*H22+F22</f>
        <v>3.6000000000000005</v>
      </c>
      <c r="K22" s="19">
        <v>3.5</v>
      </c>
    </row>
    <row r="23" spans="1:11" x14ac:dyDescent="0.35">
      <c r="A23" t="s">
        <v>22</v>
      </c>
      <c r="B23">
        <v>2019</v>
      </c>
      <c r="C23">
        <v>7</v>
      </c>
      <c r="F23" s="1">
        <f t="shared" si="0"/>
        <v>0</v>
      </c>
      <c r="K23" s="17"/>
    </row>
    <row r="24" spans="1:11" x14ac:dyDescent="0.35">
      <c r="A24" t="s">
        <v>23</v>
      </c>
      <c r="B24">
        <v>2019</v>
      </c>
      <c r="C24">
        <v>7</v>
      </c>
      <c r="F24" s="1">
        <f t="shared" si="0"/>
        <v>0</v>
      </c>
      <c r="K24" s="17"/>
    </row>
    <row r="25" spans="1:11" x14ac:dyDescent="0.35">
      <c r="A25" t="s">
        <v>24</v>
      </c>
      <c r="B25">
        <v>2020</v>
      </c>
      <c r="C25">
        <v>5</v>
      </c>
      <c r="F25" s="1">
        <f t="shared" si="0"/>
        <v>0</v>
      </c>
      <c r="K25" s="17"/>
    </row>
    <row r="26" spans="1:11" x14ac:dyDescent="0.35">
      <c r="A26" t="s">
        <v>25</v>
      </c>
      <c r="B26">
        <v>2016</v>
      </c>
      <c r="C26">
        <v>13</v>
      </c>
      <c r="F26" s="1">
        <f t="shared" si="0"/>
        <v>0</v>
      </c>
      <c r="K26" s="17"/>
    </row>
    <row r="27" spans="1:11" x14ac:dyDescent="0.35">
      <c r="A27" t="s">
        <v>27</v>
      </c>
      <c r="B27">
        <v>2019</v>
      </c>
      <c r="C27">
        <v>7</v>
      </c>
      <c r="F27" s="1">
        <f t="shared" si="0"/>
        <v>0</v>
      </c>
      <c r="G27">
        <v>10</v>
      </c>
      <c r="H27">
        <v>10</v>
      </c>
      <c r="K27" s="17"/>
    </row>
    <row r="28" spans="1:11" x14ac:dyDescent="0.35">
      <c r="A28" t="s">
        <v>26</v>
      </c>
      <c r="B28">
        <v>2019</v>
      </c>
      <c r="C28">
        <v>7</v>
      </c>
      <c r="F28" s="1">
        <f t="shared" si="0"/>
        <v>0</v>
      </c>
      <c r="K28" s="17"/>
    </row>
    <row r="29" spans="1:11" x14ac:dyDescent="0.35">
      <c r="A29" t="s">
        <v>28</v>
      </c>
      <c r="B29">
        <v>2020</v>
      </c>
      <c r="C29">
        <v>5</v>
      </c>
      <c r="F29" s="1">
        <f t="shared" si="0"/>
        <v>0</v>
      </c>
      <c r="K29" s="17"/>
    </row>
    <row r="30" spans="1:11" x14ac:dyDescent="0.35">
      <c r="A30" t="s">
        <v>29</v>
      </c>
      <c r="B30">
        <v>2019</v>
      </c>
      <c r="C30">
        <v>7</v>
      </c>
      <c r="F30" s="1">
        <f t="shared" si="0"/>
        <v>0</v>
      </c>
      <c r="K30" s="17"/>
    </row>
    <row r="31" spans="1:11" x14ac:dyDescent="0.35">
      <c r="A31" t="s">
        <v>30</v>
      </c>
      <c r="B31">
        <v>2011</v>
      </c>
      <c r="C31">
        <v>23</v>
      </c>
      <c r="F31" s="1">
        <f t="shared" si="0"/>
        <v>0</v>
      </c>
      <c r="K31" s="17"/>
    </row>
    <row r="32" spans="1:11" x14ac:dyDescent="0.35">
      <c r="A32" t="s">
        <v>31</v>
      </c>
      <c r="B32">
        <v>2020</v>
      </c>
      <c r="C32">
        <v>5</v>
      </c>
      <c r="F32" s="1">
        <f t="shared" si="0"/>
        <v>0</v>
      </c>
      <c r="K32" s="17"/>
    </row>
    <row r="33" spans="1:11" x14ac:dyDescent="0.35">
      <c r="A33" t="s">
        <v>32</v>
      </c>
      <c r="B33">
        <v>2020</v>
      </c>
      <c r="C33">
        <v>5</v>
      </c>
      <c r="F33" s="1">
        <f t="shared" si="0"/>
        <v>0</v>
      </c>
      <c r="K33" s="17"/>
    </row>
    <row r="34" spans="1:11" s="9" customFormat="1" x14ac:dyDescent="0.35">
      <c r="A34" s="9" t="s">
        <v>33</v>
      </c>
      <c r="B34" s="9">
        <v>2018</v>
      </c>
      <c r="C34" s="9">
        <v>9</v>
      </c>
      <c r="D34" s="9">
        <v>9</v>
      </c>
      <c r="E34" s="9">
        <v>0</v>
      </c>
      <c r="F34" s="10">
        <f t="shared" si="0"/>
        <v>0.9</v>
      </c>
      <c r="G34" s="9">
        <v>10</v>
      </c>
      <c r="H34" s="9">
        <v>9</v>
      </c>
      <c r="I34" s="9">
        <v>5</v>
      </c>
      <c r="J34" s="10"/>
      <c r="K34" s="20"/>
    </row>
    <row r="35" spans="1:11" x14ac:dyDescent="0.35">
      <c r="A35" t="s">
        <v>34</v>
      </c>
      <c r="B35">
        <v>2019</v>
      </c>
      <c r="C35">
        <v>7</v>
      </c>
      <c r="F35" s="1">
        <f t="shared" ref="F35:F66" si="2">(D35+E35)/10</f>
        <v>0</v>
      </c>
      <c r="K35" s="17"/>
    </row>
    <row r="36" spans="1:11" s="9" customFormat="1" x14ac:dyDescent="0.35">
      <c r="A36" s="9" t="s">
        <v>35</v>
      </c>
      <c r="B36" s="9">
        <v>2018</v>
      </c>
      <c r="C36" s="9">
        <v>9</v>
      </c>
      <c r="F36" s="10">
        <f t="shared" si="2"/>
        <v>0</v>
      </c>
      <c r="G36" s="9">
        <v>8</v>
      </c>
      <c r="H36" s="9">
        <v>5</v>
      </c>
      <c r="I36" s="9">
        <v>9</v>
      </c>
      <c r="J36" s="10"/>
      <c r="K36" s="20"/>
    </row>
    <row r="37" spans="1:11" x14ac:dyDescent="0.35">
      <c r="A37" t="s">
        <v>36</v>
      </c>
      <c r="B37">
        <v>2019</v>
      </c>
      <c r="C37">
        <v>7</v>
      </c>
      <c r="F37" s="1">
        <f t="shared" si="2"/>
        <v>0</v>
      </c>
      <c r="K37" s="17"/>
    </row>
    <row r="38" spans="1:11" x14ac:dyDescent="0.35">
      <c r="A38" t="s">
        <v>37</v>
      </c>
      <c r="B38">
        <v>2019</v>
      </c>
      <c r="C38">
        <v>7</v>
      </c>
      <c r="F38" s="1">
        <f t="shared" si="2"/>
        <v>0</v>
      </c>
      <c r="K38" s="17"/>
    </row>
    <row r="39" spans="1:11" s="15" customFormat="1" x14ac:dyDescent="0.35">
      <c r="A39" s="15" t="s">
        <v>38</v>
      </c>
      <c r="B39" s="15">
        <v>2020</v>
      </c>
      <c r="C39" s="15">
        <v>5</v>
      </c>
      <c r="D39" s="15">
        <v>3</v>
      </c>
      <c r="E39" s="15">
        <v>0</v>
      </c>
      <c r="F39" s="16">
        <f t="shared" si="2"/>
        <v>0.3</v>
      </c>
      <c r="G39" s="15">
        <v>3</v>
      </c>
      <c r="H39" s="15">
        <v>8</v>
      </c>
      <c r="J39" s="16">
        <f>0.6*G39+0.4*H39+F39</f>
        <v>5.3</v>
      </c>
      <c r="K39" s="19">
        <v>5.5</v>
      </c>
    </row>
    <row r="40" spans="1:11" s="9" customFormat="1" x14ac:dyDescent="0.35">
      <c r="A40" s="9" t="s">
        <v>39</v>
      </c>
      <c r="B40" s="9">
        <v>2014</v>
      </c>
      <c r="C40" s="9">
        <v>17</v>
      </c>
      <c r="F40" s="10">
        <f t="shared" si="2"/>
        <v>0</v>
      </c>
      <c r="G40" s="9">
        <v>7</v>
      </c>
      <c r="H40" s="9">
        <v>0</v>
      </c>
      <c r="I40" s="9">
        <v>9</v>
      </c>
      <c r="J40" s="10"/>
      <c r="K40" s="20"/>
    </row>
    <row r="41" spans="1:11" x14ac:dyDescent="0.35">
      <c r="A41" t="s">
        <v>40</v>
      </c>
      <c r="B41">
        <v>2020</v>
      </c>
      <c r="C41">
        <v>5</v>
      </c>
      <c r="F41" s="1">
        <f t="shared" si="2"/>
        <v>0</v>
      </c>
      <c r="G41">
        <v>9</v>
      </c>
      <c r="H41">
        <v>2</v>
      </c>
      <c r="K41" s="17"/>
    </row>
    <row r="42" spans="1:11" x14ac:dyDescent="0.35">
      <c r="A42" t="s">
        <v>41</v>
      </c>
      <c r="B42">
        <v>2019</v>
      </c>
      <c r="C42">
        <v>7</v>
      </c>
      <c r="F42" s="1">
        <f t="shared" si="2"/>
        <v>0</v>
      </c>
      <c r="K42" s="17"/>
    </row>
    <row r="43" spans="1:11" x14ac:dyDescent="0.35">
      <c r="A43" t="s">
        <v>42</v>
      </c>
      <c r="B43">
        <v>2015</v>
      </c>
      <c r="C43">
        <v>15</v>
      </c>
      <c r="F43" s="1">
        <f t="shared" si="2"/>
        <v>0</v>
      </c>
      <c r="K43" s="17"/>
    </row>
    <row r="44" spans="1:11" s="15" customFormat="1" x14ac:dyDescent="0.35">
      <c r="A44" s="15" t="s">
        <v>43</v>
      </c>
      <c r="B44" s="15">
        <v>2020</v>
      </c>
      <c r="C44" s="15">
        <v>5</v>
      </c>
      <c r="D44" s="15">
        <v>1</v>
      </c>
      <c r="E44" s="15">
        <v>0</v>
      </c>
      <c r="F44" s="16">
        <f t="shared" si="2"/>
        <v>0.1</v>
      </c>
      <c r="G44" s="15">
        <v>1</v>
      </c>
      <c r="H44" s="15">
        <v>0</v>
      </c>
      <c r="J44" s="16">
        <f>0.6*G44+0.4*H44+F44</f>
        <v>0.7</v>
      </c>
      <c r="K44" s="19">
        <f t="shared" si="1"/>
        <v>0.5</v>
      </c>
    </row>
    <row r="45" spans="1:11" x14ac:dyDescent="0.35">
      <c r="A45" t="s">
        <v>44</v>
      </c>
      <c r="B45">
        <v>2019</v>
      </c>
      <c r="C45">
        <v>7</v>
      </c>
      <c r="F45" s="1">
        <f t="shared" si="2"/>
        <v>0</v>
      </c>
      <c r="K45" s="17"/>
    </row>
    <row r="46" spans="1:11" x14ac:dyDescent="0.35">
      <c r="A46" t="s">
        <v>45</v>
      </c>
      <c r="B46">
        <v>2019</v>
      </c>
      <c r="C46">
        <v>7</v>
      </c>
      <c r="F46" s="1">
        <f t="shared" si="2"/>
        <v>0</v>
      </c>
      <c r="K46" s="17"/>
    </row>
    <row r="47" spans="1:11" x14ac:dyDescent="0.35">
      <c r="A47" t="s">
        <v>251</v>
      </c>
      <c r="B47">
        <v>2016</v>
      </c>
      <c r="C47">
        <v>13</v>
      </c>
      <c r="F47" s="1">
        <f t="shared" si="2"/>
        <v>0</v>
      </c>
      <c r="K47" s="17"/>
    </row>
    <row r="48" spans="1:11" s="15" customFormat="1" x14ac:dyDescent="0.35">
      <c r="A48" s="15" t="s">
        <v>46</v>
      </c>
      <c r="B48" s="15">
        <v>2019</v>
      </c>
      <c r="C48" s="15">
        <v>13</v>
      </c>
      <c r="F48" s="16">
        <f t="shared" si="2"/>
        <v>0</v>
      </c>
      <c r="G48" s="15">
        <v>0</v>
      </c>
      <c r="H48" s="15">
        <v>0</v>
      </c>
      <c r="J48" s="16">
        <f t="shared" ref="J48:J49" si="3">0.6*G48+0.4*H48+F48</f>
        <v>0</v>
      </c>
      <c r="K48" s="19">
        <f t="shared" si="1"/>
        <v>0</v>
      </c>
    </row>
    <row r="49" spans="1:12" s="15" customFormat="1" x14ac:dyDescent="0.35">
      <c r="A49" s="15" t="s">
        <v>47</v>
      </c>
      <c r="B49" s="15">
        <v>2014</v>
      </c>
      <c r="C49" s="15">
        <v>17</v>
      </c>
      <c r="F49" s="16">
        <f t="shared" si="2"/>
        <v>0</v>
      </c>
      <c r="G49" s="15">
        <v>0</v>
      </c>
      <c r="H49" s="15">
        <v>0</v>
      </c>
      <c r="J49" s="16">
        <f t="shared" si="3"/>
        <v>0</v>
      </c>
      <c r="K49" s="19">
        <f t="shared" si="1"/>
        <v>0</v>
      </c>
    </row>
    <row r="50" spans="1:12" x14ac:dyDescent="0.35">
      <c r="A50" t="s">
        <v>48</v>
      </c>
      <c r="B50">
        <v>2020</v>
      </c>
      <c r="C50">
        <v>5</v>
      </c>
      <c r="F50" s="1">
        <f t="shared" si="2"/>
        <v>0</v>
      </c>
      <c r="K50" s="17"/>
    </row>
    <row r="51" spans="1:12" x14ac:dyDescent="0.35">
      <c r="A51" t="s">
        <v>49</v>
      </c>
      <c r="B51">
        <v>2019</v>
      </c>
      <c r="C51">
        <v>7</v>
      </c>
      <c r="F51" s="1">
        <f t="shared" si="2"/>
        <v>0</v>
      </c>
      <c r="K51" s="17"/>
    </row>
    <row r="52" spans="1:12" x14ac:dyDescent="0.35">
      <c r="A52" t="s">
        <v>307</v>
      </c>
      <c r="B52">
        <v>2021</v>
      </c>
      <c r="C52">
        <v>3</v>
      </c>
      <c r="F52" s="1">
        <f t="shared" si="2"/>
        <v>0</v>
      </c>
      <c r="K52" s="17"/>
    </row>
    <row r="53" spans="1:12" s="5" customFormat="1" x14ac:dyDescent="0.35">
      <c r="A53" s="5" t="s">
        <v>50</v>
      </c>
      <c r="B53" s="5">
        <v>2017</v>
      </c>
      <c r="C53" s="5">
        <v>11</v>
      </c>
      <c r="D53" s="5">
        <v>10</v>
      </c>
      <c r="E53" s="5">
        <v>8</v>
      </c>
      <c r="F53" s="6">
        <f t="shared" si="2"/>
        <v>1.8</v>
      </c>
      <c r="G53" s="5">
        <v>10</v>
      </c>
      <c r="H53" s="5">
        <v>8</v>
      </c>
      <c r="I53" s="12"/>
      <c r="J53" s="6"/>
      <c r="K53" s="17"/>
      <c r="L53"/>
    </row>
    <row r="54" spans="1:12" s="15" customFormat="1" x14ac:dyDescent="0.35">
      <c r="A54" s="15" t="s">
        <v>51</v>
      </c>
      <c r="B54" s="15">
        <v>2019</v>
      </c>
      <c r="C54" s="15">
        <v>7</v>
      </c>
      <c r="F54" s="16">
        <f t="shared" si="2"/>
        <v>0</v>
      </c>
      <c r="G54" s="15">
        <v>4</v>
      </c>
      <c r="H54" s="15">
        <v>3</v>
      </c>
      <c r="J54" s="16">
        <f>0.6*G54+0.4*H54+F54</f>
        <v>3.6</v>
      </c>
      <c r="K54" s="19">
        <v>3.5</v>
      </c>
    </row>
    <row r="55" spans="1:12" x14ac:dyDescent="0.35">
      <c r="A55" t="s">
        <v>52</v>
      </c>
      <c r="B55">
        <v>2020</v>
      </c>
      <c r="C55">
        <v>5</v>
      </c>
      <c r="F55" s="1">
        <f t="shared" si="2"/>
        <v>0</v>
      </c>
      <c r="K55" s="17"/>
    </row>
    <row r="56" spans="1:12" x14ac:dyDescent="0.35">
      <c r="A56" t="s">
        <v>53</v>
      </c>
      <c r="B56">
        <v>2020</v>
      </c>
      <c r="C56">
        <v>5</v>
      </c>
      <c r="F56" s="1">
        <f t="shared" si="2"/>
        <v>0</v>
      </c>
      <c r="K56" s="17"/>
    </row>
    <row r="57" spans="1:12" x14ac:dyDescent="0.35">
      <c r="A57" t="s">
        <v>283</v>
      </c>
      <c r="B57">
        <v>2021</v>
      </c>
      <c r="C57">
        <v>3</v>
      </c>
      <c r="F57" s="1">
        <f t="shared" si="2"/>
        <v>0</v>
      </c>
      <c r="K57" s="17"/>
    </row>
    <row r="58" spans="1:12" x14ac:dyDescent="0.35">
      <c r="A58" t="s">
        <v>54</v>
      </c>
      <c r="B58">
        <v>2018</v>
      </c>
      <c r="C58">
        <v>9</v>
      </c>
      <c r="F58" s="1">
        <f t="shared" si="2"/>
        <v>0</v>
      </c>
      <c r="K58" s="17"/>
    </row>
    <row r="59" spans="1:12" x14ac:dyDescent="0.35">
      <c r="A59" t="s">
        <v>305</v>
      </c>
      <c r="B59">
        <v>2021</v>
      </c>
      <c r="C59">
        <v>3</v>
      </c>
      <c r="F59" s="1">
        <f t="shared" si="2"/>
        <v>0</v>
      </c>
      <c r="K59" s="17"/>
    </row>
    <row r="60" spans="1:12" x14ac:dyDescent="0.35">
      <c r="A60" t="s">
        <v>55</v>
      </c>
      <c r="B60">
        <v>2018</v>
      </c>
      <c r="C60">
        <v>9</v>
      </c>
      <c r="F60" s="1">
        <f t="shared" si="2"/>
        <v>0</v>
      </c>
      <c r="G60">
        <v>4</v>
      </c>
      <c r="H60">
        <v>9</v>
      </c>
      <c r="K60" s="17"/>
    </row>
    <row r="61" spans="1:12" x14ac:dyDescent="0.35">
      <c r="A61" t="s">
        <v>56</v>
      </c>
      <c r="B61">
        <v>2019</v>
      </c>
      <c r="C61">
        <v>7</v>
      </c>
      <c r="F61" s="1">
        <f t="shared" si="2"/>
        <v>0</v>
      </c>
      <c r="K61" s="17"/>
    </row>
    <row r="62" spans="1:12" x14ac:dyDescent="0.35">
      <c r="A62" t="s">
        <v>57</v>
      </c>
      <c r="B62">
        <v>2020</v>
      </c>
      <c r="C62">
        <v>5</v>
      </c>
      <c r="F62" s="1">
        <f t="shared" si="2"/>
        <v>0</v>
      </c>
      <c r="K62" s="17"/>
    </row>
    <row r="63" spans="1:12" x14ac:dyDescent="0.35">
      <c r="A63" t="s">
        <v>58</v>
      </c>
      <c r="B63">
        <v>2020</v>
      </c>
      <c r="C63">
        <v>5</v>
      </c>
      <c r="F63" s="1">
        <f t="shared" si="2"/>
        <v>0</v>
      </c>
      <c r="K63" s="17"/>
    </row>
    <row r="64" spans="1:12" x14ac:dyDescent="0.35">
      <c r="A64" t="s">
        <v>59</v>
      </c>
      <c r="B64">
        <v>2006</v>
      </c>
      <c r="C64">
        <v>31</v>
      </c>
      <c r="F64" s="1">
        <f t="shared" si="2"/>
        <v>0</v>
      </c>
      <c r="K64" s="17"/>
    </row>
    <row r="65" spans="1:12" x14ac:dyDescent="0.35">
      <c r="A65" t="s">
        <v>60</v>
      </c>
      <c r="B65">
        <v>2015</v>
      </c>
      <c r="C65">
        <v>15</v>
      </c>
      <c r="F65" s="1">
        <f t="shared" si="2"/>
        <v>0</v>
      </c>
      <c r="K65" s="17"/>
    </row>
    <row r="66" spans="1:12" x14ac:dyDescent="0.35">
      <c r="A66" t="s">
        <v>61</v>
      </c>
      <c r="B66">
        <v>2018</v>
      </c>
      <c r="C66">
        <v>9</v>
      </c>
      <c r="D66">
        <v>4</v>
      </c>
      <c r="E66">
        <v>0</v>
      </c>
      <c r="F66" s="1">
        <f t="shared" si="2"/>
        <v>0.4</v>
      </c>
      <c r="G66">
        <v>4</v>
      </c>
      <c r="H66">
        <v>5</v>
      </c>
      <c r="K66" s="17"/>
    </row>
    <row r="67" spans="1:12" x14ac:dyDescent="0.35">
      <c r="A67" t="s">
        <v>62</v>
      </c>
      <c r="B67">
        <v>2020</v>
      </c>
      <c r="C67">
        <v>5</v>
      </c>
      <c r="F67" s="1">
        <f t="shared" ref="F67:F95" si="4">(D67+E67)/10</f>
        <v>0</v>
      </c>
      <c r="K67" s="17"/>
    </row>
    <row r="68" spans="1:12" x14ac:dyDescent="0.35">
      <c r="A68" t="s">
        <v>278</v>
      </c>
      <c r="B68">
        <v>2021</v>
      </c>
      <c r="C68">
        <v>3</v>
      </c>
      <c r="F68" s="1">
        <f t="shared" si="4"/>
        <v>0</v>
      </c>
      <c r="K68" s="17"/>
    </row>
    <row r="69" spans="1:12" s="5" customFormat="1" x14ac:dyDescent="0.35">
      <c r="A69" s="5" t="s">
        <v>297</v>
      </c>
      <c r="B69" s="5">
        <v>2021</v>
      </c>
      <c r="C69" s="5">
        <v>3</v>
      </c>
      <c r="D69" s="5">
        <v>10</v>
      </c>
      <c r="E69" s="5">
        <v>4</v>
      </c>
      <c r="F69" s="6">
        <f t="shared" si="4"/>
        <v>1.4</v>
      </c>
      <c r="G69" s="5">
        <v>2</v>
      </c>
      <c r="H69" s="5">
        <v>10</v>
      </c>
      <c r="I69" s="12"/>
      <c r="J69" s="6"/>
      <c r="K69" s="17"/>
      <c r="L69"/>
    </row>
    <row r="70" spans="1:12" x14ac:dyDescent="0.35">
      <c r="A70" t="s">
        <v>63</v>
      </c>
      <c r="B70">
        <v>2020</v>
      </c>
      <c r="C70">
        <v>5</v>
      </c>
      <c r="F70" s="1">
        <f t="shared" si="4"/>
        <v>0</v>
      </c>
      <c r="K70" s="17"/>
    </row>
    <row r="71" spans="1:12" x14ac:dyDescent="0.35">
      <c r="A71" t="s">
        <v>64</v>
      </c>
      <c r="B71">
        <v>2018</v>
      </c>
      <c r="C71">
        <v>9</v>
      </c>
      <c r="F71" s="1">
        <f t="shared" si="4"/>
        <v>0</v>
      </c>
      <c r="K71" s="17"/>
    </row>
    <row r="72" spans="1:12" s="5" customFormat="1" x14ac:dyDescent="0.35">
      <c r="A72" s="5" t="s">
        <v>65</v>
      </c>
      <c r="B72" s="5">
        <v>2020</v>
      </c>
      <c r="C72" s="5">
        <v>5</v>
      </c>
      <c r="D72" s="5">
        <v>10</v>
      </c>
      <c r="E72" s="5">
        <v>1</v>
      </c>
      <c r="F72" s="6">
        <f t="shared" si="4"/>
        <v>1.1000000000000001</v>
      </c>
      <c r="G72" s="5">
        <v>8</v>
      </c>
      <c r="H72" s="5">
        <v>10</v>
      </c>
      <c r="I72" s="12"/>
      <c r="J72" s="6"/>
      <c r="K72" s="17"/>
      <c r="L72"/>
    </row>
    <row r="73" spans="1:12" x14ac:dyDescent="0.35">
      <c r="A73" t="s">
        <v>66</v>
      </c>
      <c r="B73">
        <v>2017</v>
      </c>
      <c r="C73">
        <v>9</v>
      </c>
      <c r="F73" s="1">
        <f t="shared" si="4"/>
        <v>0</v>
      </c>
      <c r="K73" s="17"/>
    </row>
    <row r="74" spans="1:12" x14ac:dyDescent="0.35">
      <c r="A74" t="s">
        <v>67</v>
      </c>
      <c r="B74">
        <v>2020</v>
      </c>
      <c r="C74">
        <v>5</v>
      </c>
      <c r="F74" s="1">
        <f t="shared" si="4"/>
        <v>0</v>
      </c>
      <c r="G74">
        <v>0</v>
      </c>
      <c r="H74">
        <v>0</v>
      </c>
      <c r="K74" s="17"/>
    </row>
    <row r="75" spans="1:12" x14ac:dyDescent="0.35">
      <c r="A75" t="s">
        <v>68</v>
      </c>
      <c r="B75">
        <v>2019</v>
      </c>
      <c r="C75">
        <v>7</v>
      </c>
      <c r="F75" s="1">
        <f t="shared" si="4"/>
        <v>0</v>
      </c>
      <c r="K75" s="17"/>
    </row>
    <row r="76" spans="1:12" s="15" customFormat="1" x14ac:dyDescent="0.35">
      <c r="A76" s="15" t="s">
        <v>69</v>
      </c>
      <c r="B76" s="15">
        <v>2019</v>
      </c>
      <c r="C76" s="15">
        <v>7</v>
      </c>
      <c r="F76" s="16">
        <f t="shared" si="4"/>
        <v>0</v>
      </c>
      <c r="G76" s="15">
        <v>2</v>
      </c>
      <c r="H76" s="15">
        <v>6</v>
      </c>
      <c r="J76" s="16">
        <f>0.6*G76+0.4*H76+F76</f>
        <v>3.6000000000000005</v>
      </c>
      <c r="K76" s="19">
        <v>3.5</v>
      </c>
    </row>
    <row r="77" spans="1:12" x14ac:dyDescent="0.35">
      <c r="A77" t="s">
        <v>70</v>
      </c>
      <c r="B77">
        <v>2016</v>
      </c>
      <c r="C77">
        <v>13</v>
      </c>
      <c r="F77" s="1">
        <f t="shared" si="4"/>
        <v>0</v>
      </c>
      <c r="K77" s="17"/>
    </row>
    <row r="78" spans="1:12" x14ac:dyDescent="0.35">
      <c r="A78" t="s">
        <v>71</v>
      </c>
      <c r="B78">
        <v>2020</v>
      </c>
      <c r="C78">
        <v>5</v>
      </c>
      <c r="F78" s="1">
        <f t="shared" si="4"/>
        <v>0</v>
      </c>
      <c r="K78" s="17"/>
    </row>
    <row r="79" spans="1:12" x14ac:dyDescent="0.35">
      <c r="A79" t="s">
        <v>72</v>
      </c>
      <c r="B79">
        <v>2011</v>
      </c>
      <c r="C79">
        <v>23</v>
      </c>
      <c r="F79" s="1">
        <f t="shared" si="4"/>
        <v>0</v>
      </c>
      <c r="K79" s="17"/>
    </row>
    <row r="80" spans="1:12" x14ac:dyDescent="0.35">
      <c r="A80" t="s">
        <v>73</v>
      </c>
      <c r="B80">
        <v>2019</v>
      </c>
      <c r="C80">
        <v>7</v>
      </c>
      <c r="F80" s="1">
        <f t="shared" si="4"/>
        <v>0</v>
      </c>
      <c r="K80" s="17"/>
    </row>
    <row r="81" spans="1:12" x14ac:dyDescent="0.35">
      <c r="A81" t="s">
        <v>74</v>
      </c>
      <c r="B81">
        <v>2020</v>
      </c>
      <c r="C81">
        <v>5</v>
      </c>
      <c r="F81" s="1">
        <f t="shared" si="4"/>
        <v>0</v>
      </c>
      <c r="K81" s="17"/>
    </row>
    <row r="82" spans="1:12" s="3" customFormat="1" x14ac:dyDescent="0.35">
      <c r="A82" s="3" t="s">
        <v>256</v>
      </c>
      <c r="B82" s="3">
        <v>2020</v>
      </c>
      <c r="C82" s="3">
        <v>5</v>
      </c>
      <c r="F82" s="4">
        <f t="shared" si="4"/>
        <v>0</v>
      </c>
      <c r="I82" s="9"/>
      <c r="J82" s="1"/>
      <c r="K82" s="17"/>
      <c r="L82"/>
    </row>
    <row r="83" spans="1:12" x14ac:dyDescent="0.35">
      <c r="A83" t="s">
        <v>75</v>
      </c>
      <c r="B83">
        <v>2018</v>
      </c>
      <c r="C83">
        <v>9</v>
      </c>
      <c r="F83" s="1">
        <f t="shared" si="4"/>
        <v>0</v>
      </c>
      <c r="K83" s="17"/>
    </row>
    <row r="84" spans="1:12" x14ac:dyDescent="0.35">
      <c r="A84" t="s">
        <v>76</v>
      </c>
      <c r="B84">
        <v>2021</v>
      </c>
      <c r="C84">
        <v>5</v>
      </c>
      <c r="D84">
        <v>0</v>
      </c>
      <c r="E84">
        <v>1</v>
      </c>
      <c r="F84" s="1">
        <f t="shared" si="4"/>
        <v>0.1</v>
      </c>
      <c r="K84" s="17"/>
    </row>
    <row r="85" spans="1:12" x14ac:dyDescent="0.35">
      <c r="A85" t="s">
        <v>77</v>
      </c>
      <c r="B85">
        <v>2019</v>
      </c>
      <c r="C85">
        <v>7</v>
      </c>
      <c r="F85" s="1">
        <f t="shared" si="4"/>
        <v>0</v>
      </c>
      <c r="K85" s="17"/>
    </row>
    <row r="86" spans="1:12" x14ac:dyDescent="0.35">
      <c r="A86" t="s">
        <v>273</v>
      </c>
      <c r="B86">
        <v>2021</v>
      </c>
      <c r="C86">
        <v>3</v>
      </c>
      <c r="F86" s="1">
        <f t="shared" si="4"/>
        <v>0</v>
      </c>
      <c r="G86">
        <v>0</v>
      </c>
      <c r="H86">
        <v>0</v>
      </c>
      <c r="K86" s="17"/>
    </row>
    <row r="87" spans="1:12" x14ac:dyDescent="0.35">
      <c r="A87" t="s">
        <v>78</v>
      </c>
      <c r="B87">
        <v>2020</v>
      </c>
      <c r="C87">
        <v>5</v>
      </c>
      <c r="F87" s="1">
        <f t="shared" si="4"/>
        <v>0</v>
      </c>
      <c r="K87" s="17"/>
    </row>
    <row r="88" spans="1:12" x14ac:dyDescent="0.35">
      <c r="A88" t="s">
        <v>79</v>
      </c>
      <c r="B88">
        <v>2019</v>
      </c>
      <c r="C88">
        <v>7</v>
      </c>
      <c r="F88" s="1">
        <f t="shared" si="4"/>
        <v>0</v>
      </c>
      <c r="K88" s="17"/>
    </row>
    <row r="89" spans="1:12" x14ac:dyDescent="0.35">
      <c r="A89" t="s">
        <v>80</v>
      </c>
      <c r="B89">
        <v>2019</v>
      </c>
      <c r="C89">
        <v>7</v>
      </c>
      <c r="F89" s="1">
        <f t="shared" si="4"/>
        <v>0</v>
      </c>
      <c r="K89" s="17"/>
    </row>
    <row r="90" spans="1:12" s="15" customFormat="1" x14ac:dyDescent="0.35">
      <c r="A90" s="15" t="s">
        <v>81</v>
      </c>
      <c r="B90" s="15">
        <v>2014</v>
      </c>
      <c r="C90" s="15">
        <v>17</v>
      </c>
      <c r="F90" s="16">
        <f t="shared" si="4"/>
        <v>0</v>
      </c>
      <c r="G90" s="15">
        <v>6</v>
      </c>
      <c r="H90" s="15">
        <v>6</v>
      </c>
      <c r="I90" s="15">
        <v>6</v>
      </c>
      <c r="J90" s="16">
        <f>0.6*G90+0.4*H90+F90</f>
        <v>6</v>
      </c>
      <c r="K90" s="19">
        <f>0.4*G90+0.4*H90+0.2*I90+F90</f>
        <v>6.0000000000000009</v>
      </c>
    </row>
    <row r="91" spans="1:12" x14ac:dyDescent="0.35">
      <c r="A91" t="s">
        <v>83</v>
      </c>
      <c r="B91">
        <v>2014</v>
      </c>
      <c r="C91">
        <v>17</v>
      </c>
      <c r="F91" s="1">
        <f t="shared" si="4"/>
        <v>0</v>
      </c>
      <c r="K91" s="17"/>
    </row>
    <row r="92" spans="1:12" s="9" customFormat="1" x14ac:dyDescent="0.35">
      <c r="A92" s="9" t="s">
        <v>82</v>
      </c>
      <c r="B92" s="9">
        <v>2018</v>
      </c>
      <c r="C92" s="9">
        <v>9</v>
      </c>
      <c r="F92" s="10">
        <f t="shared" si="4"/>
        <v>0</v>
      </c>
      <c r="G92" s="9">
        <v>9</v>
      </c>
      <c r="H92" s="9">
        <v>2</v>
      </c>
      <c r="I92" s="9">
        <v>7</v>
      </c>
      <c r="J92" s="10"/>
      <c r="K92" s="20"/>
    </row>
    <row r="93" spans="1:12" x14ac:dyDescent="0.35">
      <c r="A93" t="s">
        <v>258</v>
      </c>
      <c r="B93">
        <v>2020</v>
      </c>
      <c r="C93">
        <v>5</v>
      </c>
      <c r="F93" s="1">
        <f t="shared" si="4"/>
        <v>0</v>
      </c>
      <c r="K93" s="17"/>
    </row>
    <row r="94" spans="1:12" x14ac:dyDescent="0.35">
      <c r="A94" t="s">
        <v>287</v>
      </c>
      <c r="B94">
        <v>2021</v>
      </c>
      <c r="C94">
        <v>3</v>
      </c>
      <c r="F94" s="1">
        <f t="shared" si="4"/>
        <v>0</v>
      </c>
      <c r="K94" s="17"/>
    </row>
    <row r="95" spans="1:12" x14ac:dyDescent="0.35">
      <c r="A95" t="s">
        <v>284</v>
      </c>
      <c r="B95">
        <v>2021</v>
      </c>
      <c r="C95">
        <v>3</v>
      </c>
      <c r="D95">
        <v>9</v>
      </c>
      <c r="E95">
        <v>3</v>
      </c>
      <c r="F95" s="1">
        <f t="shared" si="4"/>
        <v>1.2</v>
      </c>
      <c r="G95">
        <v>3</v>
      </c>
      <c r="H95">
        <v>6</v>
      </c>
      <c r="K95" s="17"/>
    </row>
    <row r="96" spans="1:12" s="5" customFormat="1" x14ac:dyDescent="0.35">
      <c r="A96" s="5" t="s">
        <v>293</v>
      </c>
      <c r="B96" s="5">
        <v>2021</v>
      </c>
      <c r="C96" s="5">
        <v>3</v>
      </c>
      <c r="D96" s="5">
        <v>5</v>
      </c>
      <c r="E96" s="5">
        <v>0</v>
      </c>
      <c r="F96" s="6">
        <f>0.2+(D96+E96)/10</f>
        <v>0.7</v>
      </c>
      <c r="G96" s="5">
        <v>8</v>
      </c>
      <c r="H96" s="5">
        <v>1</v>
      </c>
      <c r="I96" s="12"/>
      <c r="J96" s="6"/>
      <c r="K96" s="21"/>
      <c r="L96"/>
    </row>
    <row r="97" spans="1:12" x14ac:dyDescent="0.35">
      <c r="A97" t="s">
        <v>266</v>
      </c>
      <c r="B97">
        <v>2021</v>
      </c>
      <c r="C97">
        <v>3</v>
      </c>
      <c r="D97">
        <v>0</v>
      </c>
      <c r="E97">
        <v>0</v>
      </c>
      <c r="F97" s="1">
        <f t="shared" ref="F97:F106" si="5">(D97+E97)/10</f>
        <v>0</v>
      </c>
      <c r="K97" s="17"/>
    </row>
    <row r="98" spans="1:12" x14ac:dyDescent="0.35">
      <c r="A98" t="s">
        <v>294</v>
      </c>
      <c r="B98">
        <v>2021</v>
      </c>
      <c r="C98">
        <v>3</v>
      </c>
      <c r="D98">
        <v>0</v>
      </c>
      <c r="E98">
        <v>0</v>
      </c>
      <c r="F98" s="1">
        <f t="shared" si="5"/>
        <v>0</v>
      </c>
      <c r="G98">
        <v>0</v>
      </c>
      <c r="H98">
        <v>0</v>
      </c>
      <c r="K98" s="17"/>
    </row>
    <row r="99" spans="1:12" x14ac:dyDescent="0.35">
      <c r="A99" t="s">
        <v>84</v>
      </c>
      <c r="B99">
        <v>2019</v>
      </c>
      <c r="C99">
        <v>7</v>
      </c>
      <c r="F99" s="1">
        <f t="shared" si="5"/>
        <v>0</v>
      </c>
      <c r="K99" s="17"/>
    </row>
    <row r="100" spans="1:12" s="13" customFormat="1" x14ac:dyDescent="0.35">
      <c r="A100" s="13" t="s">
        <v>85</v>
      </c>
      <c r="B100" s="13">
        <v>2018</v>
      </c>
      <c r="C100" s="13">
        <v>9</v>
      </c>
      <c r="F100" s="14"/>
      <c r="J100" s="14"/>
      <c r="K100" s="22">
        <v>5</v>
      </c>
      <c r="L100" s="13" t="s">
        <v>315</v>
      </c>
    </row>
    <row r="101" spans="1:12" s="15" customFormat="1" x14ac:dyDescent="0.35">
      <c r="A101" s="15" t="s">
        <v>86</v>
      </c>
      <c r="B101" s="15">
        <v>2016</v>
      </c>
      <c r="C101" s="15">
        <v>13</v>
      </c>
      <c r="F101" s="16">
        <f t="shared" si="5"/>
        <v>0</v>
      </c>
      <c r="G101" s="15">
        <v>2</v>
      </c>
      <c r="H101" s="15">
        <v>0</v>
      </c>
      <c r="J101" s="16">
        <f t="shared" ref="J101:J102" si="6">0.6*G101+0.4*H101+F101</f>
        <v>1.2</v>
      </c>
      <c r="K101" s="19">
        <v>1</v>
      </c>
    </row>
    <row r="102" spans="1:12" s="15" customFormat="1" x14ac:dyDescent="0.35">
      <c r="A102" s="15" t="s">
        <v>87</v>
      </c>
      <c r="B102" s="15">
        <v>2016</v>
      </c>
      <c r="C102" s="15">
        <v>13</v>
      </c>
      <c r="F102" s="16">
        <f t="shared" si="5"/>
        <v>0</v>
      </c>
      <c r="G102" s="15">
        <v>3</v>
      </c>
      <c r="H102" s="15">
        <v>4</v>
      </c>
      <c r="J102" s="16">
        <f t="shared" si="6"/>
        <v>3.4</v>
      </c>
      <c r="K102" s="19">
        <v>3.5</v>
      </c>
    </row>
    <row r="103" spans="1:12" s="9" customFormat="1" x14ac:dyDescent="0.35">
      <c r="A103" s="9" t="s">
        <v>88</v>
      </c>
      <c r="B103" s="9">
        <v>2018</v>
      </c>
      <c r="C103" s="9">
        <v>9</v>
      </c>
      <c r="F103" s="10">
        <f t="shared" si="5"/>
        <v>0</v>
      </c>
      <c r="G103" s="9">
        <v>10</v>
      </c>
      <c r="H103" s="9">
        <v>0</v>
      </c>
      <c r="I103" s="9">
        <v>4</v>
      </c>
      <c r="J103" s="10"/>
      <c r="K103" s="20"/>
    </row>
    <row r="104" spans="1:12" x14ac:dyDescent="0.35">
      <c r="A104" t="s">
        <v>89</v>
      </c>
      <c r="B104">
        <v>2019</v>
      </c>
      <c r="C104">
        <v>7</v>
      </c>
      <c r="F104" s="1">
        <f t="shared" si="5"/>
        <v>0</v>
      </c>
      <c r="K104" s="17"/>
    </row>
    <row r="105" spans="1:12" x14ac:dyDescent="0.35">
      <c r="A105" t="s">
        <v>272</v>
      </c>
      <c r="B105">
        <v>2021</v>
      </c>
      <c r="C105">
        <v>3</v>
      </c>
      <c r="F105" s="1">
        <f t="shared" si="5"/>
        <v>0</v>
      </c>
      <c r="K105" s="17"/>
    </row>
    <row r="106" spans="1:12" x14ac:dyDescent="0.35">
      <c r="A106" t="s">
        <v>250</v>
      </c>
      <c r="B106">
        <v>2016</v>
      </c>
      <c r="C106">
        <v>13</v>
      </c>
      <c r="F106" s="1">
        <f t="shared" si="5"/>
        <v>0</v>
      </c>
      <c r="K106" s="17"/>
    </row>
    <row r="107" spans="1:12" x14ac:dyDescent="0.35">
      <c r="A107" t="s">
        <v>289</v>
      </c>
      <c r="B107">
        <v>2021</v>
      </c>
      <c r="C107">
        <v>3</v>
      </c>
      <c r="D107">
        <v>10</v>
      </c>
      <c r="E107">
        <v>10</v>
      </c>
      <c r="F107" s="1">
        <f>0.5+(D107+E107)/10</f>
        <v>2.5</v>
      </c>
      <c r="G107">
        <v>10</v>
      </c>
      <c r="H107">
        <v>10</v>
      </c>
      <c r="K107" s="17"/>
    </row>
    <row r="108" spans="1:12" x14ac:dyDescent="0.35">
      <c r="A108" t="s">
        <v>90</v>
      </c>
      <c r="B108">
        <v>2014</v>
      </c>
      <c r="C108">
        <v>17</v>
      </c>
      <c r="F108" s="1">
        <f t="shared" ref="F108:F130" si="7">(D108+E108)/10</f>
        <v>0</v>
      </c>
      <c r="K108" s="17"/>
    </row>
    <row r="109" spans="1:12" x14ac:dyDescent="0.35">
      <c r="A109" t="s">
        <v>91</v>
      </c>
      <c r="B109">
        <v>2020</v>
      </c>
      <c r="C109">
        <v>5</v>
      </c>
      <c r="F109" s="1">
        <f t="shared" si="7"/>
        <v>0</v>
      </c>
      <c r="K109" s="17"/>
    </row>
    <row r="110" spans="1:12" x14ac:dyDescent="0.35">
      <c r="A110" t="s">
        <v>92</v>
      </c>
      <c r="B110">
        <v>2020</v>
      </c>
      <c r="C110">
        <v>5</v>
      </c>
      <c r="F110" s="1">
        <f t="shared" si="7"/>
        <v>0</v>
      </c>
      <c r="K110" s="17"/>
    </row>
    <row r="111" spans="1:12" x14ac:dyDescent="0.35">
      <c r="A111" t="s">
        <v>93</v>
      </c>
      <c r="B111">
        <v>2019</v>
      </c>
      <c r="C111">
        <v>7</v>
      </c>
      <c r="F111" s="1">
        <f t="shared" si="7"/>
        <v>0</v>
      </c>
      <c r="G111">
        <v>10</v>
      </c>
      <c r="H111">
        <v>4</v>
      </c>
      <c r="K111" s="17"/>
    </row>
    <row r="112" spans="1:12" x14ac:dyDescent="0.35">
      <c r="A112" t="s">
        <v>94</v>
      </c>
      <c r="B112">
        <v>2019</v>
      </c>
      <c r="C112">
        <v>7</v>
      </c>
      <c r="F112" s="1">
        <f t="shared" si="7"/>
        <v>0</v>
      </c>
      <c r="G112">
        <v>9</v>
      </c>
      <c r="H112">
        <v>4</v>
      </c>
      <c r="K112" s="17"/>
    </row>
    <row r="113" spans="1:11" x14ac:dyDescent="0.35">
      <c r="A113" t="s">
        <v>95</v>
      </c>
      <c r="B113">
        <v>2020</v>
      </c>
      <c r="C113">
        <v>5</v>
      </c>
      <c r="F113" s="1">
        <f t="shared" si="7"/>
        <v>0</v>
      </c>
      <c r="G113">
        <v>1</v>
      </c>
      <c r="H113">
        <v>9</v>
      </c>
      <c r="K113" s="17"/>
    </row>
    <row r="114" spans="1:11" x14ac:dyDescent="0.35">
      <c r="A114" t="s">
        <v>96</v>
      </c>
      <c r="B114">
        <v>2017</v>
      </c>
      <c r="C114">
        <v>11</v>
      </c>
      <c r="F114" s="1">
        <f t="shared" si="7"/>
        <v>0</v>
      </c>
      <c r="K114" s="17"/>
    </row>
    <row r="115" spans="1:11" x14ac:dyDescent="0.35">
      <c r="A115" t="s">
        <v>97</v>
      </c>
      <c r="B115">
        <v>2019</v>
      </c>
      <c r="C115">
        <v>7</v>
      </c>
      <c r="F115" s="1">
        <f t="shared" si="7"/>
        <v>0</v>
      </c>
      <c r="K115" s="17"/>
    </row>
    <row r="116" spans="1:11" x14ac:dyDescent="0.35">
      <c r="A116" t="s">
        <v>98</v>
      </c>
      <c r="B116">
        <v>2019</v>
      </c>
      <c r="C116">
        <v>7</v>
      </c>
      <c r="F116" s="1">
        <f t="shared" si="7"/>
        <v>0</v>
      </c>
      <c r="K116" s="17"/>
    </row>
    <row r="117" spans="1:11" x14ac:dyDescent="0.35">
      <c r="A117" t="s">
        <v>99</v>
      </c>
      <c r="B117">
        <v>2014</v>
      </c>
      <c r="C117">
        <v>17</v>
      </c>
      <c r="F117" s="1">
        <f t="shared" si="7"/>
        <v>0</v>
      </c>
      <c r="K117" s="17"/>
    </row>
    <row r="118" spans="1:11" x14ac:dyDescent="0.35">
      <c r="A118" t="s">
        <v>100</v>
      </c>
      <c r="B118">
        <v>2009</v>
      </c>
      <c r="C118">
        <v>23</v>
      </c>
      <c r="F118" s="1">
        <f t="shared" si="7"/>
        <v>0</v>
      </c>
      <c r="K118" s="17"/>
    </row>
    <row r="119" spans="1:11" x14ac:dyDescent="0.35">
      <c r="A119" t="s">
        <v>277</v>
      </c>
      <c r="B119">
        <v>2021</v>
      </c>
      <c r="C119">
        <v>3</v>
      </c>
      <c r="F119" s="1">
        <f t="shared" si="7"/>
        <v>0</v>
      </c>
      <c r="K119" s="17"/>
    </row>
    <row r="120" spans="1:11" x14ac:dyDescent="0.35">
      <c r="A120" t="s">
        <v>101</v>
      </c>
      <c r="B120">
        <v>2018</v>
      </c>
      <c r="C120">
        <v>9</v>
      </c>
      <c r="F120" s="1">
        <f t="shared" si="7"/>
        <v>0</v>
      </c>
      <c r="K120" s="17"/>
    </row>
    <row r="121" spans="1:11" s="9" customFormat="1" x14ac:dyDescent="0.35">
      <c r="A121" s="9" t="s">
        <v>102</v>
      </c>
      <c r="B121" s="9">
        <v>2018</v>
      </c>
      <c r="C121" s="9">
        <v>9</v>
      </c>
      <c r="F121" s="10">
        <f t="shared" si="7"/>
        <v>0</v>
      </c>
      <c r="G121" s="9">
        <v>8</v>
      </c>
      <c r="H121" s="9">
        <v>7</v>
      </c>
      <c r="I121" s="9">
        <v>1</v>
      </c>
      <c r="J121" s="10"/>
      <c r="K121" s="20"/>
    </row>
    <row r="122" spans="1:11" x14ac:dyDescent="0.35">
      <c r="A122" t="s">
        <v>103</v>
      </c>
      <c r="B122">
        <v>2017</v>
      </c>
      <c r="C122">
        <v>11</v>
      </c>
      <c r="F122" s="1">
        <f t="shared" si="7"/>
        <v>0</v>
      </c>
      <c r="G122">
        <v>10</v>
      </c>
      <c r="H122">
        <v>7</v>
      </c>
      <c r="K122" s="17"/>
    </row>
    <row r="123" spans="1:11" x14ac:dyDescent="0.35">
      <c r="A123" t="s">
        <v>303</v>
      </c>
      <c r="B123">
        <v>2021</v>
      </c>
      <c r="C123">
        <v>3</v>
      </c>
      <c r="F123" s="1">
        <f t="shared" si="7"/>
        <v>0</v>
      </c>
      <c r="K123" s="17"/>
    </row>
    <row r="124" spans="1:11" s="9" customFormat="1" x14ac:dyDescent="0.35">
      <c r="A124" s="9" t="s">
        <v>104</v>
      </c>
      <c r="B124" s="9">
        <v>2016</v>
      </c>
      <c r="C124" s="9">
        <v>13</v>
      </c>
      <c r="F124" s="10">
        <f t="shared" si="7"/>
        <v>0</v>
      </c>
      <c r="G124" s="9">
        <v>1</v>
      </c>
      <c r="H124" s="9">
        <v>1</v>
      </c>
      <c r="I124" s="9">
        <v>0</v>
      </c>
      <c r="J124" s="10"/>
      <c r="K124" s="20"/>
    </row>
    <row r="125" spans="1:11" x14ac:dyDescent="0.35">
      <c r="A125" t="s">
        <v>105</v>
      </c>
      <c r="B125">
        <v>2020</v>
      </c>
      <c r="C125">
        <v>5</v>
      </c>
      <c r="F125" s="1">
        <f t="shared" si="7"/>
        <v>0</v>
      </c>
      <c r="G125">
        <v>2</v>
      </c>
      <c r="H125">
        <v>1</v>
      </c>
      <c r="K125" s="17"/>
    </row>
    <row r="126" spans="1:11" x14ac:dyDescent="0.35">
      <c r="A126" t="s">
        <v>302</v>
      </c>
      <c r="B126">
        <v>2021</v>
      </c>
      <c r="C126">
        <v>3</v>
      </c>
      <c r="D126">
        <v>0</v>
      </c>
      <c r="E126">
        <v>1</v>
      </c>
      <c r="F126" s="1">
        <f t="shared" si="7"/>
        <v>0.1</v>
      </c>
      <c r="G126">
        <v>3</v>
      </c>
      <c r="H126">
        <v>1</v>
      </c>
      <c r="K126" s="17"/>
    </row>
    <row r="127" spans="1:11" x14ac:dyDescent="0.35">
      <c r="A127" t="s">
        <v>306</v>
      </c>
      <c r="B127">
        <v>2021</v>
      </c>
      <c r="C127">
        <v>3</v>
      </c>
      <c r="F127" s="1">
        <f t="shared" si="7"/>
        <v>0</v>
      </c>
      <c r="K127" s="17"/>
    </row>
    <row r="128" spans="1:11" x14ac:dyDescent="0.35">
      <c r="A128" t="s">
        <v>106</v>
      </c>
      <c r="B128">
        <v>2019</v>
      </c>
      <c r="C128">
        <v>7</v>
      </c>
      <c r="F128" s="1">
        <f t="shared" si="7"/>
        <v>0</v>
      </c>
      <c r="K128" s="17"/>
    </row>
    <row r="129" spans="1:12" x14ac:dyDescent="0.35">
      <c r="A129" t="s">
        <v>107</v>
      </c>
      <c r="B129">
        <v>2017</v>
      </c>
      <c r="C129">
        <v>11</v>
      </c>
      <c r="F129" s="1">
        <f t="shared" si="7"/>
        <v>0</v>
      </c>
      <c r="K129" s="17"/>
    </row>
    <row r="130" spans="1:12" x14ac:dyDescent="0.35">
      <c r="A130" t="s">
        <v>268</v>
      </c>
      <c r="B130">
        <v>2021</v>
      </c>
      <c r="C130">
        <v>3</v>
      </c>
      <c r="F130" s="1">
        <f t="shared" si="7"/>
        <v>0</v>
      </c>
      <c r="K130" s="17"/>
    </row>
    <row r="131" spans="1:12" s="9" customFormat="1" x14ac:dyDescent="0.35">
      <c r="A131" s="9" t="s">
        <v>108</v>
      </c>
      <c r="B131" s="9">
        <v>2014</v>
      </c>
      <c r="C131" s="9">
        <v>17</v>
      </c>
      <c r="D131" s="9">
        <v>0</v>
      </c>
      <c r="E131" s="9">
        <v>0</v>
      </c>
      <c r="F131" s="10">
        <f>0.2+(D131+E131)/10</f>
        <v>0.2</v>
      </c>
      <c r="G131" s="9">
        <v>3</v>
      </c>
      <c r="H131" s="9">
        <v>5</v>
      </c>
      <c r="I131" s="9">
        <v>2</v>
      </c>
      <c r="J131" s="10"/>
      <c r="K131" s="20"/>
    </row>
    <row r="132" spans="1:12" s="15" customFormat="1" x14ac:dyDescent="0.35">
      <c r="A132" s="15" t="s">
        <v>109</v>
      </c>
      <c r="B132" s="15">
        <v>2020</v>
      </c>
      <c r="C132" s="15">
        <v>5</v>
      </c>
      <c r="F132" s="16">
        <f t="shared" ref="F132:F142" si="8">(D132+E132)/10</f>
        <v>0</v>
      </c>
      <c r="G132" s="15">
        <v>0</v>
      </c>
      <c r="H132" s="15">
        <v>1</v>
      </c>
      <c r="J132" s="16">
        <f>0.6*G132+0.4*H132+F132</f>
        <v>0.4</v>
      </c>
      <c r="K132" s="19">
        <v>0.5</v>
      </c>
    </row>
    <row r="133" spans="1:12" x14ac:dyDescent="0.35">
      <c r="A133" t="s">
        <v>110</v>
      </c>
      <c r="B133">
        <v>2019</v>
      </c>
      <c r="C133">
        <v>7</v>
      </c>
      <c r="F133" s="1">
        <f t="shared" si="8"/>
        <v>0</v>
      </c>
      <c r="K133" s="17"/>
    </row>
    <row r="134" spans="1:12" s="5" customFormat="1" x14ac:dyDescent="0.35">
      <c r="A134" s="5" t="s">
        <v>111</v>
      </c>
      <c r="B134" s="5">
        <v>2014</v>
      </c>
      <c r="C134" s="5">
        <v>17</v>
      </c>
      <c r="D134" s="5">
        <v>5</v>
      </c>
      <c r="E134" s="5">
        <v>4</v>
      </c>
      <c r="F134" s="6">
        <f t="shared" si="8"/>
        <v>0.9</v>
      </c>
      <c r="G134" s="5">
        <v>10</v>
      </c>
      <c r="H134" s="5">
        <v>4</v>
      </c>
      <c r="I134" s="12"/>
      <c r="J134" s="6"/>
      <c r="K134" s="17"/>
      <c r="L134"/>
    </row>
    <row r="135" spans="1:12" s="15" customFormat="1" x14ac:dyDescent="0.35">
      <c r="A135" s="15" t="s">
        <v>282</v>
      </c>
      <c r="B135" s="15">
        <v>2021</v>
      </c>
      <c r="C135" s="15">
        <v>3</v>
      </c>
      <c r="D135" s="15">
        <v>1</v>
      </c>
      <c r="E135" s="15">
        <v>2</v>
      </c>
      <c r="F135" s="16">
        <f t="shared" si="8"/>
        <v>0.3</v>
      </c>
      <c r="G135" s="15">
        <v>3</v>
      </c>
      <c r="H135" s="15">
        <v>4</v>
      </c>
      <c r="J135" s="16">
        <f>0.6*G135+0.4*H135+F135</f>
        <v>3.6999999999999997</v>
      </c>
      <c r="K135" s="19">
        <v>3.5</v>
      </c>
    </row>
    <row r="136" spans="1:12" x14ac:dyDescent="0.35">
      <c r="A136" t="s">
        <v>291</v>
      </c>
      <c r="B136">
        <v>2021</v>
      </c>
      <c r="C136">
        <v>3</v>
      </c>
      <c r="F136" s="1">
        <f t="shared" si="8"/>
        <v>0</v>
      </c>
      <c r="K136" s="17"/>
    </row>
    <row r="137" spans="1:12" x14ac:dyDescent="0.35">
      <c r="A137" t="s">
        <v>261</v>
      </c>
      <c r="B137">
        <v>2021</v>
      </c>
      <c r="C137">
        <v>3</v>
      </c>
      <c r="F137" s="1">
        <f t="shared" si="8"/>
        <v>0</v>
      </c>
      <c r="K137" s="17"/>
    </row>
    <row r="138" spans="1:12" x14ac:dyDescent="0.35">
      <c r="A138" t="s">
        <v>112</v>
      </c>
      <c r="B138">
        <v>2019</v>
      </c>
      <c r="C138">
        <v>7</v>
      </c>
      <c r="F138" s="1">
        <f t="shared" si="8"/>
        <v>0</v>
      </c>
      <c r="K138" s="17"/>
    </row>
    <row r="139" spans="1:12" x14ac:dyDescent="0.35">
      <c r="A139" t="s">
        <v>113</v>
      </c>
      <c r="B139">
        <v>2020</v>
      </c>
      <c r="C139">
        <v>5</v>
      </c>
      <c r="F139" s="1">
        <f t="shared" si="8"/>
        <v>0</v>
      </c>
      <c r="K139" s="17"/>
    </row>
    <row r="140" spans="1:12" s="9" customFormat="1" x14ac:dyDescent="0.35">
      <c r="A140" s="9" t="s">
        <v>114</v>
      </c>
      <c r="B140" s="9">
        <v>2018</v>
      </c>
      <c r="C140" s="9">
        <v>9</v>
      </c>
      <c r="F140" s="10">
        <f t="shared" si="8"/>
        <v>0</v>
      </c>
      <c r="G140" s="9">
        <v>10</v>
      </c>
      <c r="H140" s="9">
        <v>1</v>
      </c>
      <c r="I140" s="9">
        <v>2</v>
      </c>
      <c r="J140" s="10"/>
      <c r="K140" s="20"/>
    </row>
    <row r="141" spans="1:12" x14ac:dyDescent="0.35">
      <c r="A141" t="s">
        <v>248</v>
      </c>
      <c r="B141">
        <v>2006</v>
      </c>
      <c r="C141">
        <v>27</v>
      </c>
      <c r="F141" s="1">
        <f t="shared" si="8"/>
        <v>0</v>
      </c>
      <c r="K141" s="17"/>
    </row>
    <row r="142" spans="1:12" x14ac:dyDescent="0.35">
      <c r="A142" t="s">
        <v>115</v>
      </c>
      <c r="B142">
        <v>2019</v>
      </c>
      <c r="C142">
        <v>7</v>
      </c>
      <c r="F142" s="1">
        <f t="shared" si="8"/>
        <v>0</v>
      </c>
      <c r="K142" s="17"/>
    </row>
    <row r="143" spans="1:12" s="15" customFormat="1" x14ac:dyDescent="0.35">
      <c r="A143" s="15" t="s">
        <v>259</v>
      </c>
      <c r="B143" s="15">
        <v>2021</v>
      </c>
      <c r="C143" s="15">
        <v>3</v>
      </c>
      <c r="D143" s="15">
        <v>6</v>
      </c>
      <c r="E143" s="15">
        <v>3</v>
      </c>
      <c r="F143" s="16">
        <f>0.2+(D143+E143)/10</f>
        <v>1.1000000000000001</v>
      </c>
      <c r="G143" s="15">
        <v>3</v>
      </c>
      <c r="H143" s="15">
        <v>10</v>
      </c>
      <c r="J143" s="16">
        <f>0.6*G143+0.4*H143+F143</f>
        <v>6.9</v>
      </c>
      <c r="K143" s="19">
        <v>7</v>
      </c>
    </row>
    <row r="144" spans="1:12" x14ac:dyDescent="0.35">
      <c r="A144" t="s">
        <v>286</v>
      </c>
      <c r="B144">
        <v>2021</v>
      </c>
      <c r="C144">
        <v>3</v>
      </c>
      <c r="D144">
        <v>0</v>
      </c>
      <c r="E144">
        <v>0</v>
      </c>
      <c r="F144" s="1">
        <f t="shared" ref="F144:F175" si="9">(D144+E144)/10</f>
        <v>0</v>
      </c>
      <c r="K144" s="17"/>
    </row>
    <row r="145" spans="1:12" x14ac:dyDescent="0.35">
      <c r="A145" t="s">
        <v>116</v>
      </c>
      <c r="B145">
        <v>2020</v>
      </c>
      <c r="C145">
        <v>5</v>
      </c>
      <c r="F145" s="1">
        <f t="shared" si="9"/>
        <v>0</v>
      </c>
      <c r="K145" s="17"/>
    </row>
    <row r="146" spans="1:12" x14ac:dyDescent="0.35">
      <c r="A146" t="s">
        <v>117</v>
      </c>
      <c r="B146">
        <v>2015</v>
      </c>
      <c r="C146">
        <v>15</v>
      </c>
      <c r="F146" s="1">
        <f t="shared" si="9"/>
        <v>0</v>
      </c>
      <c r="K146" s="17"/>
    </row>
    <row r="147" spans="1:12" x14ac:dyDescent="0.35">
      <c r="A147" t="s">
        <v>118</v>
      </c>
      <c r="B147">
        <v>2019</v>
      </c>
      <c r="C147">
        <v>7</v>
      </c>
      <c r="F147" s="1">
        <f t="shared" si="9"/>
        <v>0</v>
      </c>
      <c r="K147" s="17"/>
    </row>
    <row r="148" spans="1:12" s="15" customFormat="1" x14ac:dyDescent="0.35">
      <c r="A148" s="15" t="s">
        <v>119</v>
      </c>
      <c r="B148" s="15">
        <v>2018</v>
      </c>
      <c r="C148" s="15">
        <v>9</v>
      </c>
      <c r="F148" s="16">
        <f t="shared" si="9"/>
        <v>0</v>
      </c>
      <c r="G148" s="15">
        <v>1</v>
      </c>
      <c r="H148" s="15">
        <v>2</v>
      </c>
      <c r="I148" s="15">
        <v>0</v>
      </c>
      <c r="J148" s="16">
        <f>0.6*G148+0.4*H148+F148</f>
        <v>1.4</v>
      </c>
      <c r="K148" s="19">
        <v>1.5</v>
      </c>
    </row>
    <row r="149" spans="1:12" x14ac:dyDescent="0.35">
      <c r="A149" t="s">
        <v>298</v>
      </c>
      <c r="B149">
        <v>2021</v>
      </c>
      <c r="C149">
        <v>3</v>
      </c>
      <c r="D149">
        <v>0</v>
      </c>
      <c r="E149">
        <v>1</v>
      </c>
      <c r="F149" s="1">
        <f t="shared" si="9"/>
        <v>0.1</v>
      </c>
      <c r="G149">
        <v>1</v>
      </c>
      <c r="H149">
        <v>1</v>
      </c>
      <c r="K149" s="17"/>
    </row>
    <row r="150" spans="1:12" s="15" customFormat="1" x14ac:dyDescent="0.35">
      <c r="A150" s="15" t="s">
        <v>264</v>
      </c>
      <c r="B150" s="15">
        <v>2021</v>
      </c>
      <c r="C150" s="15">
        <v>3</v>
      </c>
      <c r="F150" s="16">
        <f t="shared" si="9"/>
        <v>0</v>
      </c>
      <c r="G150" s="15">
        <v>0</v>
      </c>
      <c r="H150" s="15">
        <v>0</v>
      </c>
      <c r="J150" s="16">
        <f>0.6*G150+0.4*H150+F150</f>
        <v>0</v>
      </c>
      <c r="K150" s="19">
        <f t="shared" ref="K150" si="10">0.4*G150+0.6*H150+F150</f>
        <v>0</v>
      </c>
    </row>
    <row r="151" spans="1:12" x14ac:dyDescent="0.35">
      <c r="A151" t="s">
        <v>120</v>
      </c>
      <c r="B151">
        <v>2019</v>
      </c>
      <c r="C151">
        <v>7</v>
      </c>
      <c r="F151" s="1">
        <f t="shared" si="9"/>
        <v>0</v>
      </c>
      <c r="K151" s="17"/>
    </row>
    <row r="152" spans="1:12" x14ac:dyDescent="0.35">
      <c r="A152" t="s">
        <v>121</v>
      </c>
      <c r="B152">
        <v>2019</v>
      </c>
      <c r="C152">
        <v>7</v>
      </c>
      <c r="F152" s="1">
        <f t="shared" si="9"/>
        <v>0</v>
      </c>
      <c r="K152" s="17"/>
    </row>
    <row r="153" spans="1:12" x14ac:dyDescent="0.35">
      <c r="A153" t="s">
        <v>269</v>
      </c>
      <c r="B153">
        <v>2021</v>
      </c>
      <c r="C153">
        <v>3</v>
      </c>
      <c r="F153" s="1">
        <f t="shared" si="9"/>
        <v>0</v>
      </c>
      <c r="K153" s="17"/>
    </row>
    <row r="154" spans="1:12" s="5" customFormat="1" x14ac:dyDescent="0.35">
      <c r="A154" s="5" t="s">
        <v>288</v>
      </c>
      <c r="B154" s="5">
        <v>2021</v>
      </c>
      <c r="C154" s="5">
        <v>3</v>
      </c>
      <c r="D154" s="5">
        <v>3</v>
      </c>
      <c r="E154" s="5">
        <v>7</v>
      </c>
      <c r="F154" s="6">
        <f t="shared" si="9"/>
        <v>1</v>
      </c>
      <c r="G154" s="5">
        <v>8</v>
      </c>
      <c r="H154" s="5">
        <v>8</v>
      </c>
      <c r="I154" s="12"/>
      <c r="J154" s="6"/>
      <c r="K154" s="17"/>
      <c r="L154"/>
    </row>
    <row r="155" spans="1:12" s="15" customFormat="1" x14ac:dyDescent="0.35">
      <c r="A155" s="15" t="s">
        <v>263</v>
      </c>
      <c r="B155" s="15">
        <v>2021</v>
      </c>
      <c r="C155" s="15">
        <v>3</v>
      </c>
      <c r="D155" s="15">
        <v>1</v>
      </c>
      <c r="E155" s="15">
        <v>1</v>
      </c>
      <c r="F155" s="16">
        <f t="shared" si="9"/>
        <v>0.2</v>
      </c>
      <c r="G155" s="15">
        <v>1</v>
      </c>
      <c r="H155" s="15">
        <v>0</v>
      </c>
      <c r="J155" s="16">
        <f>0.6*G155+0.4*H155+F155</f>
        <v>0.8</v>
      </c>
      <c r="K155" s="19">
        <v>1</v>
      </c>
    </row>
    <row r="156" spans="1:12" x14ac:dyDescent="0.35">
      <c r="A156" t="s">
        <v>122</v>
      </c>
      <c r="B156">
        <v>2018</v>
      </c>
      <c r="C156">
        <v>9</v>
      </c>
      <c r="F156" s="1">
        <f t="shared" si="9"/>
        <v>0</v>
      </c>
      <c r="G156">
        <v>10</v>
      </c>
      <c r="H156">
        <v>6</v>
      </c>
      <c r="K156" s="17"/>
    </row>
    <row r="157" spans="1:12" x14ac:dyDescent="0.35">
      <c r="A157" t="s">
        <v>123</v>
      </c>
      <c r="B157">
        <v>2020</v>
      </c>
      <c r="C157">
        <v>5</v>
      </c>
      <c r="F157" s="1">
        <f t="shared" si="9"/>
        <v>0</v>
      </c>
      <c r="K157" s="17"/>
    </row>
    <row r="158" spans="1:12" x14ac:dyDescent="0.35">
      <c r="A158" t="s">
        <v>124</v>
      </c>
      <c r="B158">
        <v>2020</v>
      </c>
      <c r="C158">
        <v>5</v>
      </c>
      <c r="F158" s="1">
        <f t="shared" si="9"/>
        <v>0</v>
      </c>
      <c r="K158" s="17"/>
    </row>
    <row r="159" spans="1:12" x14ac:dyDescent="0.35">
      <c r="A159" t="s">
        <v>125</v>
      </c>
      <c r="B159">
        <v>2016</v>
      </c>
      <c r="C159">
        <v>13</v>
      </c>
      <c r="F159" s="1">
        <f t="shared" si="9"/>
        <v>0</v>
      </c>
      <c r="K159" s="17"/>
    </row>
    <row r="160" spans="1:12" x14ac:dyDescent="0.35">
      <c r="A160" t="s">
        <v>126</v>
      </c>
      <c r="B160">
        <v>2020</v>
      </c>
      <c r="C160">
        <v>5</v>
      </c>
      <c r="D160">
        <v>1</v>
      </c>
      <c r="E160">
        <v>0</v>
      </c>
      <c r="F160" s="1">
        <f t="shared" si="9"/>
        <v>0.1</v>
      </c>
      <c r="G160">
        <v>1</v>
      </c>
      <c r="H160">
        <v>1</v>
      </c>
      <c r="K160" s="17"/>
    </row>
    <row r="161" spans="1:12" x14ac:dyDescent="0.35">
      <c r="A161" t="s">
        <v>127</v>
      </c>
      <c r="B161">
        <v>2019</v>
      </c>
      <c r="C161">
        <v>7</v>
      </c>
      <c r="F161" s="1">
        <f t="shared" si="9"/>
        <v>0</v>
      </c>
      <c r="K161" s="17"/>
    </row>
    <row r="162" spans="1:12" x14ac:dyDescent="0.35">
      <c r="A162" t="s">
        <v>128</v>
      </c>
      <c r="B162">
        <v>2020</v>
      </c>
      <c r="C162">
        <v>5</v>
      </c>
      <c r="F162" s="1">
        <f t="shared" si="9"/>
        <v>0</v>
      </c>
      <c r="G162">
        <v>7</v>
      </c>
      <c r="H162">
        <v>8</v>
      </c>
      <c r="K162" s="17"/>
    </row>
    <row r="163" spans="1:12" s="15" customFormat="1" x14ac:dyDescent="0.35">
      <c r="A163" s="15" t="s">
        <v>129</v>
      </c>
      <c r="B163" s="15">
        <v>2017</v>
      </c>
      <c r="C163" s="15">
        <v>11</v>
      </c>
      <c r="D163" s="15">
        <v>2</v>
      </c>
      <c r="E163" s="15">
        <v>2</v>
      </c>
      <c r="F163" s="16">
        <f t="shared" si="9"/>
        <v>0.4</v>
      </c>
      <c r="G163" s="15">
        <v>2</v>
      </c>
      <c r="H163" s="15">
        <v>0</v>
      </c>
      <c r="J163" s="16">
        <f>0.6*G163+0.4*H163+F163</f>
        <v>1.6</v>
      </c>
      <c r="K163" s="19">
        <v>1.5</v>
      </c>
    </row>
    <row r="164" spans="1:12" x14ac:dyDescent="0.35">
      <c r="A164" t="s">
        <v>130</v>
      </c>
      <c r="B164">
        <v>2017</v>
      </c>
      <c r="C164">
        <v>11</v>
      </c>
      <c r="F164" s="1">
        <f t="shared" si="9"/>
        <v>0</v>
      </c>
      <c r="K164" s="17"/>
    </row>
    <row r="165" spans="1:12" x14ac:dyDescent="0.35">
      <c r="A165" t="s">
        <v>260</v>
      </c>
      <c r="B165">
        <v>2021</v>
      </c>
      <c r="C165">
        <v>3</v>
      </c>
      <c r="F165" s="1">
        <f t="shared" si="9"/>
        <v>0</v>
      </c>
      <c r="K165" s="17"/>
    </row>
    <row r="166" spans="1:12" s="9" customFormat="1" x14ac:dyDescent="0.35">
      <c r="A166" s="9" t="s">
        <v>131</v>
      </c>
      <c r="B166" s="9">
        <v>2018</v>
      </c>
      <c r="C166" s="9">
        <v>9</v>
      </c>
      <c r="F166" s="10">
        <f t="shared" si="9"/>
        <v>0</v>
      </c>
      <c r="G166" s="9">
        <v>7</v>
      </c>
      <c r="H166" s="9">
        <v>2</v>
      </c>
      <c r="I166" s="9">
        <v>1</v>
      </c>
      <c r="J166" s="10"/>
      <c r="K166" s="20"/>
    </row>
    <row r="167" spans="1:12" x14ac:dyDescent="0.35">
      <c r="A167" t="s">
        <v>132</v>
      </c>
      <c r="B167">
        <v>2019</v>
      </c>
      <c r="C167">
        <v>7</v>
      </c>
      <c r="F167" s="1">
        <f t="shared" si="9"/>
        <v>0</v>
      </c>
      <c r="K167" s="17"/>
    </row>
    <row r="168" spans="1:12" x14ac:dyDescent="0.35">
      <c r="A168" t="s">
        <v>133</v>
      </c>
      <c r="B168">
        <v>2015</v>
      </c>
      <c r="C168">
        <v>15</v>
      </c>
      <c r="F168" s="1">
        <f t="shared" si="9"/>
        <v>0</v>
      </c>
      <c r="K168" s="17"/>
    </row>
    <row r="169" spans="1:12" x14ac:dyDescent="0.35">
      <c r="A169" t="s">
        <v>134</v>
      </c>
      <c r="B169">
        <v>2020</v>
      </c>
      <c r="C169">
        <v>5</v>
      </c>
      <c r="F169" s="1">
        <f t="shared" si="9"/>
        <v>0</v>
      </c>
      <c r="K169" s="17"/>
    </row>
    <row r="170" spans="1:12" x14ac:dyDescent="0.35">
      <c r="A170" t="s">
        <v>135</v>
      </c>
      <c r="B170">
        <v>2020</v>
      </c>
      <c r="C170">
        <v>5</v>
      </c>
      <c r="F170" s="1">
        <f t="shared" si="9"/>
        <v>0</v>
      </c>
      <c r="K170" s="17"/>
    </row>
    <row r="171" spans="1:12" x14ac:dyDescent="0.35">
      <c r="A171" t="s">
        <v>136</v>
      </c>
      <c r="B171">
        <v>2018</v>
      </c>
      <c r="C171">
        <v>9</v>
      </c>
      <c r="F171" s="1">
        <f t="shared" si="9"/>
        <v>0</v>
      </c>
      <c r="K171" s="17"/>
    </row>
    <row r="172" spans="1:12" s="3" customFormat="1" x14ac:dyDescent="0.35">
      <c r="A172" s="3" t="s">
        <v>137</v>
      </c>
      <c r="B172" s="3">
        <v>2016</v>
      </c>
      <c r="C172" s="3">
        <v>13</v>
      </c>
      <c r="F172" s="4">
        <f t="shared" si="9"/>
        <v>0</v>
      </c>
      <c r="I172" s="9"/>
      <c r="J172" s="4"/>
      <c r="K172" s="17"/>
      <c r="L172"/>
    </row>
    <row r="173" spans="1:12" x14ac:dyDescent="0.35">
      <c r="A173" t="s">
        <v>138</v>
      </c>
      <c r="B173">
        <v>2020</v>
      </c>
      <c r="C173">
        <v>5</v>
      </c>
      <c r="F173" s="1">
        <f t="shared" si="9"/>
        <v>0</v>
      </c>
      <c r="K173" s="17"/>
    </row>
    <row r="174" spans="1:12" x14ac:dyDescent="0.35">
      <c r="A174" t="s">
        <v>139</v>
      </c>
      <c r="B174">
        <v>2016</v>
      </c>
      <c r="C174">
        <v>13</v>
      </c>
      <c r="F174" s="1">
        <f t="shared" si="9"/>
        <v>0</v>
      </c>
      <c r="K174" s="17"/>
    </row>
    <row r="175" spans="1:12" x14ac:dyDescent="0.35">
      <c r="A175" t="s">
        <v>274</v>
      </c>
      <c r="B175">
        <v>2021</v>
      </c>
      <c r="C175">
        <v>3</v>
      </c>
      <c r="F175" s="1">
        <f t="shared" si="9"/>
        <v>0</v>
      </c>
      <c r="K175" s="17"/>
    </row>
    <row r="176" spans="1:12" s="9" customFormat="1" x14ac:dyDescent="0.35">
      <c r="A176" s="9" t="s">
        <v>140</v>
      </c>
      <c r="B176" s="9">
        <v>2018</v>
      </c>
      <c r="C176" s="9">
        <v>9</v>
      </c>
      <c r="F176" s="10">
        <f t="shared" ref="F176:F207" si="11">(D176+E176)/10</f>
        <v>0</v>
      </c>
      <c r="G176" s="9">
        <v>10</v>
      </c>
      <c r="H176" s="9">
        <v>5</v>
      </c>
      <c r="I176" s="9">
        <v>10</v>
      </c>
      <c r="J176" s="10"/>
      <c r="K176" s="20"/>
    </row>
    <row r="177" spans="1:12" x14ac:dyDescent="0.35">
      <c r="A177" t="s">
        <v>141</v>
      </c>
      <c r="B177">
        <v>2019</v>
      </c>
      <c r="C177">
        <v>7</v>
      </c>
      <c r="F177" s="1">
        <f t="shared" si="11"/>
        <v>0</v>
      </c>
      <c r="K177" s="17"/>
    </row>
    <row r="178" spans="1:12" x14ac:dyDescent="0.35">
      <c r="A178" t="s">
        <v>143</v>
      </c>
      <c r="B178">
        <v>2019</v>
      </c>
      <c r="C178">
        <v>7</v>
      </c>
      <c r="F178" s="1">
        <f t="shared" si="11"/>
        <v>0</v>
      </c>
      <c r="K178" s="17"/>
    </row>
    <row r="179" spans="1:12" x14ac:dyDescent="0.35">
      <c r="A179" t="s">
        <v>142</v>
      </c>
      <c r="B179">
        <v>2020</v>
      </c>
      <c r="C179">
        <v>5</v>
      </c>
      <c r="F179" s="1">
        <f t="shared" si="11"/>
        <v>0</v>
      </c>
      <c r="K179" s="17"/>
    </row>
    <row r="180" spans="1:12" x14ac:dyDescent="0.35">
      <c r="A180" t="s">
        <v>144</v>
      </c>
      <c r="B180">
        <v>2018</v>
      </c>
      <c r="C180">
        <v>9</v>
      </c>
      <c r="F180" s="1">
        <f t="shared" si="11"/>
        <v>0</v>
      </c>
      <c r="K180" s="17"/>
    </row>
    <row r="181" spans="1:12" x14ac:dyDescent="0.35">
      <c r="A181" t="s">
        <v>145</v>
      </c>
      <c r="B181">
        <v>2020</v>
      </c>
      <c r="C181">
        <v>5</v>
      </c>
      <c r="F181" s="1">
        <f t="shared" si="11"/>
        <v>0</v>
      </c>
      <c r="K181" s="17"/>
    </row>
    <row r="182" spans="1:12" s="5" customFormat="1" x14ac:dyDescent="0.35">
      <c r="A182" s="5" t="s">
        <v>276</v>
      </c>
      <c r="B182" s="5">
        <v>2021</v>
      </c>
      <c r="C182" s="5">
        <v>3</v>
      </c>
      <c r="D182" s="5">
        <v>2</v>
      </c>
      <c r="E182" s="5">
        <v>10</v>
      </c>
      <c r="F182" s="6">
        <f t="shared" si="11"/>
        <v>1.2</v>
      </c>
      <c r="G182" s="5">
        <v>6</v>
      </c>
      <c r="H182" s="5">
        <v>10</v>
      </c>
      <c r="I182" s="12"/>
      <c r="J182" s="6"/>
      <c r="K182" s="17"/>
      <c r="L182"/>
    </row>
    <row r="183" spans="1:12" x14ac:dyDescent="0.35">
      <c r="A183" t="s">
        <v>146</v>
      </c>
      <c r="B183">
        <v>2020</v>
      </c>
      <c r="C183">
        <v>5</v>
      </c>
      <c r="F183" s="1">
        <f t="shared" si="11"/>
        <v>0</v>
      </c>
      <c r="K183" s="17"/>
    </row>
    <row r="184" spans="1:12" x14ac:dyDescent="0.35">
      <c r="A184" t="s">
        <v>147</v>
      </c>
      <c r="B184">
        <v>2020</v>
      </c>
      <c r="C184">
        <v>5</v>
      </c>
      <c r="F184" s="1">
        <f t="shared" si="11"/>
        <v>0</v>
      </c>
      <c r="K184" s="17"/>
    </row>
    <row r="185" spans="1:12" x14ac:dyDescent="0.35">
      <c r="A185" t="s">
        <v>148</v>
      </c>
      <c r="B185">
        <v>2020</v>
      </c>
      <c r="C185">
        <v>5</v>
      </c>
      <c r="F185" s="1">
        <f t="shared" si="11"/>
        <v>0</v>
      </c>
      <c r="K185" s="17"/>
    </row>
    <row r="186" spans="1:12" x14ac:dyDescent="0.35">
      <c r="A186" t="s">
        <v>301</v>
      </c>
      <c r="B186">
        <v>2021</v>
      </c>
      <c r="C186">
        <v>3</v>
      </c>
      <c r="F186" s="1">
        <f t="shared" si="11"/>
        <v>0</v>
      </c>
      <c r="K186" s="17"/>
    </row>
    <row r="187" spans="1:12" s="15" customFormat="1" x14ac:dyDescent="0.35">
      <c r="A187" s="15" t="s">
        <v>149</v>
      </c>
      <c r="B187" s="15">
        <v>2019</v>
      </c>
      <c r="C187" s="15">
        <v>7</v>
      </c>
      <c r="F187" s="16">
        <f t="shared" si="11"/>
        <v>0</v>
      </c>
      <c r="G187" s="15">
        <v>3</v>
      </c>
      <c r="H187" s="15">
        <v>4</v>
      </c>
      <c r="J187" s="16">
        <f t="shared" ref="J187:J189" si="12">0.6*G187+0.4*H187+F187</f>
        <v>3.4</v>
      </c>
      <c r="K187" s="19">
        <v>3.5</v>
      </c>
    </row>
    <row r="188" spans="1:12" s="15" customFormat="1" x14ac:dyDescent="0.35">
      <c r="A188" s="15" t="s">
        <v>150</v>
      </c>
      <c r="B188" s="15">
        <v>2018</v>
      </c>
      <c r="C188" s="15">
        <v>9</v>
      </c>
      <c r="F188" s="16">
        <f t="shared" si="11"/>
        <v>0</v>
      </c>
      <c r="G188" s="15">
        <v>6</v>
      </c>
      <c r="H188" s="15">
        <v>6</v>
      </c>
      <c r="I188" s="15">
        <v>4</v>
      </c>
      <c r="J188" s="16">
        <f t="shared" si="12"/>
        <v>6</v>
      </c>
      <c r="K188" s="19">
        <v>6</v>
      </c>
    </row>
    <row r="189" spans="1:12" s="15" customFormat="1" x14ac:dyDescent="0.35">
      <c r="A189" s="15" t="s">
        <v>151</v>
      </c>
      <c r="B189" s="15">
        <v>2020</v>
      </c>
      <c r="C189" s="15">
        <v>5</v>
      </c>
      <c r="D189" s="15">
        <v>1</v>
      </c>
      <c r="E189" s="15">
        <v>0</v>
      </c>
      <c r="F189" s="16">
        <f t="shared" si="11"/>
        <v>0.1</v>
      </c>
      <c r="G189" s="15">
        <v>0</v>
      </c>
      <c r="H189" s="15">
        <v>0</v>
      </c>
      <c r="J189" s="16">
        <f t="shared" si="12"/>
        <v>0.1</v>
      </c>
      <c r="K189" s="19">
        <v>0</v>
      </c>
    </row>
    <row r="190" spans="1:12" s="5" customFormat="1" x14ac:dyDescent="0.35">
      <c r="A190" s="5" t="s">
        <v>152</v>
      </c>
      <c r="B190" s="5">
        <v>2020</v>
      </c>
      <c r="C190" s="5">
        <v>5</v>
      </c>
      <c r="D190" s="5">
        <v>8</v>
      </c>
      <c r="E190" s="5">
        <v>3</v>
      </c>
      <c r="F190" s="6">
        <f t="shared" si="11"/>
        <v>1.1000000000000001</v>
      </c>
      <c r="G190" s="5">
        <v>9</v>
      </c>
      <c r="H190" s="5">
        <v>7</v>
      </c>
      <c r="I190" s="12"/>
      <c r="J190" s="6"/>
      <c r="K190" s="17"/>
      <c r="L190"/>
    </row>
    <row r="191" spans="1:12" x14ac:dyDescent="0.35">
      <c r="A191" t="s">
        <v>153</v>
      </c>
      <c r="B191">
        <v>2020</v>
      </c>
      <c r="C191">
        <v>5</v>
      </c>
      <c r="F191" s="1">
        <f t="shared" si="11"/>
        <v>0</v>
      </c>
      <c r="K191" s="17"/>
    </row>
    <row r="192" spans="1:12" x14ac:dyDescent="0.35">
      <c r="A192" t="s">
        <v>154</v>
      </c>
      <c r="B192">
        <v>2019</v>
      </c>
      <c r="C192">
        <v>7</v>
      </c>
      <c r="F192" s="1">
        <f t="shared" si="11"/>
        <v>0</v>
      </c>
      <c r="K192" s="17"/>
    </row>
    <row r="193" spans="1:11" x14ac:dyDescent="0.35">
      <c r="A193" t="s">
        <v>275</v>
      </c>
      <c r="B193">
        <v>2021</v>
      </c>
      <c r="C193">
        <v>3</v>
      </c>
      <c r="F193" s="1">
        <f t="shared" si="11"/>
        <v>0</v>
      </c>
      <c r="K193" s="17"/>
    </row>
    <row r="194" spans="1:11" x14ac:dyDescent="0.35">
      <c r="A194" t="s">
        <v>155</v>
      </c>
      <c r="B194">
        <v>2020</v>
      </c>
      <c r="C194">
        <v>5</v>
      </c>
      <c r="F194" s="1">
        <f t="shared" si="11"/>
        <v>0</v>
      </c>
      <c r="K194" s="17"/>
    </row>
    <row r="195" spans="1:11" x14ac:dyDescent="0.35">
      <c r="A195" t="s">
        <v>156</v>
      </c>
      <c r="B195">
        <v>2019</v>
      </c>
      <c r="C195">
        <v>7</v>
      </c>
      <c r="F195" s="1">
        <f t="shared" si="11"/>
        <v>0</v>
      </c>
      <c r="K195" s="17"/>
    </row>
    <row r="196" spans="1:11" x14ac:dyDescent="0.35">
      <c r="A196" t="s">
        <v>157</v>
      </c>
      <c r="B196">
        <v>2016</v>
      </c>
      <c r="C196">
        <v>13</v>
      </c>
      <c r="F196" s="1">
        <f t="shared" si="11"/>
        <v>0</v>
      </c>
      <c r="K196" s="17"/>
    </row>
    <row r="197" spans="1:11" x14ac:dyDescent="0.35">
      <c r="A197" t="s">
        <v>158</v>
      </c>
      <c r="B197">
        <v>2017</v>
      </c>
      <c r="C197">
        <v>11</v>
      </c>
      <c r="F197" s="1">
        <f t="shared" si="11"/>
        <v>0</v>
      </c>
      <c r="K197" s="17"/>
    </row>
    <row r="198" spans="1:11" s="9" customFormat="1" x14ac:dyDescent="0.35">
      <c r="A198" s="9" t="s">
        <v>159</v>
      </c>
      <c r="B198" s="9">
        <v>2018</v>
      </c>
      <c r="C198" s="9">
        <v>9</v>
      </c>
      <c r="F198" s="10">
        <f t="shared" si="11"/>
        <v>0</v>
      </c>
      <c r="G198" s="9">
        <v>8</v>
      </c>
      <c r="H198" s="9">
        <v>4</v>
      </c>
      <c r="I198" s="9">
        <v>0</v>
      </c>
      <c r="J198" s="10"/>
      <c r="K198" s="20"/>
    </row>
    <row r="199" spans="1:11" x14ac:dyDescent="0.35">
      <c r="A199" t="s">
        <v>160</v>
      </c>
      <c r="B199">
        <v>2019</v>
      </c>
      <c r="C199">
        <v>7</v>
      </c>
      <c r="F199" s="1">
        <f t="shared" si="11"/>
        <v>0</v>
      </c>
      <c r="K199" s="17"/>
    </row>
    <row r="200" spans="1:11" x14ac:dyDescent="0.35">
      <c r="A200" t="s">
        <v>161</v>
      </c>
      <c r="B200">
        <v>2020</v>
      </c>
      <c r="C200">
        <v>5</v>
      </c>
      <c r="F200" s="1">
        <f t="shared" si="11"/>
        <v>0</v>
      </c>
      <c r="K200" s="17"/>
    </row>
    <row r="201" spans="1:11" x14ac:dyDescent="0.35">
      <c r="A201" t="s">
        <v>162</v>
      </c>
      <c r="B201">
        <v>2013</v>
      </c>
      <c r="C201">
        <v>19</v>
      </c>
      <c r="F201" s="1">
        <f t="shared" si="11"/>
        <v>0</v>
      </c>
      <c r="K201" s="17"/>
    </row>
    <row r="202" spans="1:11" x14ac:dyDescent="0.35">
      <c r="A202" t="s">
        <v>163</v>
      </c>
      <c r="B202">
        <v>2020</v>
      </c>
      <c r="C202">
        <v>5</v>
      </c>
      <c r="F202" s="1">
        <f t="shared" si="11"/>
        <v>0</v>
      </c>
      <c r="K202" s="17"/>
    </row>
    <row r="203" spans="1:11" x14ac:dyDescent="0.35">
      <c r="A203" t="s">
        <v>164</v>
      </c>
      <c r="B203">
        <v>2018</v>
      </c>
      <c r="C203">
        <v>9</v>
      </c>
      <c r="F203" s="1">
        <f t="shared" si="11"/>
        <v>0</v>
      </c>
      <c r="G203">
        <v>8</v>
      </c>
      <c r="H203">
        <v>8</v>
      </c>
      <c r="K203" s="17"/>
    </row>
    <row r="204" spans="1:11" x14ac:dyDescent="0.35">
      <c r="A204" t="s">
        <v>165</v>
      </c>
      <c r="B204">
        <v>2019</v>
      </c>
      <c r="C204">
        <v>7</v>
      </c>
      <c r="F204" s="1">
        <f t="shared" si="11"/>
        <v>0</v>
      </c>
      <c r="K204" s="17"/>
    </row>
    <row r="205" spans="1:11" x14ac:dyDescent="0.35">
      <c r="A205" t="s">
        <v>166</v>
      </c>
      <c r="B205">
        <v>2020</v>
      </c>
      <c r="C205">
        <v>5</v>
      </c>
      <c r="F205" s="1">
        <f t="shared" si="11"/>
        <v>0</v>
      </c>
      <c r="K205" s="17"/>
    </row>
    <row r="206" spans="1:11" x14ac:dyDescent="0.35">
      <c r="A206" t="s">
        <v>300</v>
      </c>
      <c r="B206">
        <v>2021</v>
      </c>
      <c r="C206">
        <v>3</v>
      </c>
      <c r="D206">
        <v>4</v>
      </c>
      <c r="E206">
        <v>2</v>
      </c>
      <c r="F206" s="1">
        <f t="shared" si="11"/>
        <v>0.6</v>
      </c>
      <c r="K206" s="17"/>
    </row>
    <row r="207" spans="1:11" x14ac:dyDescent="0.35">
      <c r="A207" t="s">
        <v>270</v>
      </c>
      <c r="B207">
        <v>2021</v>
      </c>
      <c r="C207">
        <v>3</v>
      </c>
      <c r="F207" s="1">
        <f t="shared" si="11"/>
        <v>0</v>
      </c>
      <c r="K207" s="17"/>
    </row>
    <row r="208" spans="1:11" s="15" customFormat="1" x14ac:dyDescent="0.35">
      <c r="A208" s="15" t="s">
        <v>167</v>
      </c>
      <c r="B208" s="15">
        <v>2019</v>
      </c>
      <c r="C208" s="15">
        <v>7</v>
      </c>
      <c r="F208" s="16">
        <f t="shared" ref="F208:F239" si="13">(D208+E208)/10</f>
        <v>0</v>
      </c>
      <c r="G208" s="15">
        <v>1</v>
      </c>
      <c r="H208" s="15">
        <v>1</v>
      </c>
      <c r="J208" s="16">
        <f t="shared" ref="J208:J209" si="14">0.6*G208+0.4*H208+F208</f>
        <v>1</v>
      </c>
      <c r="K208" s="19">
        <f t="shared" ref="K208" si="15">0.4*G208+0.6*H208+F208</f>
        <v>1</v>
      </c>
    </row>
    <row r="209" spans="1:12" s="15" customFormat="1" x14ac:dyDescent="0.35">
      <c r="A209" s="15" t="s">
        <v>168</v>
      </c>
      <c r="B209" s="15">
        <v>2018</v>
      </c>
      <c r="C209" s="15">
        <v>9</v>
      </c>
      <c r="F209" s="16">
        <f t="shared" si="13"/>
        <v>0</v>
      </c>
      <c r="G209" s="15">
        <v>1</v>
      </c>
      <c r="H209" s="15">
        <v>0</v>
      </c>
      <c r="I209" s="15">
        <v>1</v>
      </c>
      <c r="J209" s="16">
        <f t="shared" si="14"/>
        <v>0.6</v>
      </c>
      <c r="K209" s="19">
        <v>0.5</v>
      </c>
    </row>
    <row r="210" spans="1:12" x14ac:dyDescent="0.35">
      <c r="A210" t="s">
        <v>169</v>
      </c>
      <c r="B210">
        <v>2020</v>
      </c>
      <c r="C210">
        <v>5</v>
      </c>
      <c r="F210" s="1">
        <f t="shared" si="13"/>
        <v>0</v>
      </c>
      <c r="K210" s="17"/>
    </row>
    <row r="211" spans="1:12" x14ac:dyDescent="0.35">
      <c r="A211" t="s">
        <v>292</v>
      </c>
      <c r="B211">
        <v>2021</v>
      </c>
      <c r="C211">
        <v>3</v>
      </c>
      <c r="F211" s="1">
        <f t="shared" si="13"/>
        <v>0</v>
      </c>
      <c r="K211" s="17"/>
    </row>
    <row r="212" spans="1:12" s="5" customFormat="1" x14ac:dyDescent="0.35">
      <c r="A212" s="5" t="s">
        <v>170</v>
      </c>
      <c r="B212" s="5">
        <v>2019</v>
      </c>
      <c r="C212" s="5">
        <v>7</v>
      </c>
      <c r="D212" s="5">
        <v>2</v>
      </c>
      <c r="E212" s="5">
        <v>9</v>
      </c>
      <c r="F212" s="6">
        <f t="shared" si="13"/>
        <v>1.1000000000000001</v>
      </c>
      <c r="G212" s="5">
        <v>8</v>
      </c>
      <c r="H212" s="5">
        <v>6</v>
      </c>
      <c r="I212" s="12"/>
      <c r="J212" s="6"/>
      <c r="K212" s="17"/>
      <c r="L212"/>
    </row>
    <row r="213" spans="1:12" x14ac:dyDescent="0.35">
      <c r="A213" t="s">
        <v>171</v>
      </c>
      <c r="B213">
        <v>2019</v>
      </c>
      <c r="C213">
        <v>7</v>
      </c>
      <c r="F213" s="1">
        <f t="shared" si="13"/>
        <v>0</v>
      </c>
      <c r="K213" s="17"/>
    </row>
    <row r="214" spans="1:12" x14ac:dyDescent="0.35">
      <c r="A214" t="s">
        <v>172</v>
      </c>
      <c r="B214">
        <v>2020</v>
      </c>
      <c r="C214">
        <v>5</v>
      </c>
      <c r="F214" s="1">
        <f t="shared" si="13"/>
        <v>0</v>
      </c>
      <c r="K214" s="17"/>
    </row>
    <row r="215" spans="1:12" x14ac:dyDescent="0.35">
      <c r="A215" t="s">
        <v>173</v>
      </c>
      <c r="B215">
        <v>2020</v>
      </c>
      <c r="C215">
        <v>5</v>
      </c>
      <c r="F215" s="1">
        <f t="shared" si="13"/>
        <v>0</v>
      </c>
      <c r="K215" s="17"/>
    </row>
    <row r="216" spans="1:12" x14ac:dyDescent="0.35">
      <c r="A216" t="s">
        <v>253</v>
      </c>
      <c r="B216">
        <v>2019</v>
      </c>
      <c r="C216">
        <v>7</v>
      </c>
      <c r="F216" s="1">
        <f t="shared" si="13"/>
        <v>0</v>
      </c>
      <c r="K216" s="17"/>
    </row>
    <row r="217" spans="1:12" x14ac:dyDescent="0.35">
      <c r="A217" t="s">
        <v>174</v>
      </c>
      <c r="B217">
        <v>2020</v>
      </c>
      <c r="C217">
        <v>5</v>
      </c>
      <c r="F217" s="1">
        <f t="shared" si="13"/>
        <v>0</v>
      </c>
      <c r="K217" s="17"/>
    </row>
    <row r="218" spans="1:12" x14ac:dyDescent="0.35">
      <c r="A218" t="s">
        <v>175</v>
      </c>
      <c r="B218">
        <v>2020</v>
      </c>
      <c r="C218">
        <v>5</v>
      </c>
      <c r="F218" s="1">
        <f t="shared" si="13"/>
        <v>0</v>
      </c>
      <c r="K218" s="17"/>
    </row>
    <row r="219" spans="1:12" s="15" customFormat="1" x14ac:dyDescent="0.35">
      <c r="A219" s="15" t="s">
        <v>176</v>
      </c>
      <c r="B219" s="15">
        <v>2018</v>
      </c>
      <c r="C219" s="15">
        <v>9</v>
      </c>
      <c r="F219" s="16">
        <f t="shared" si="13"/>
        <v>0</v>
      </c>
      <c r="G219" s="15">
        <v>4</v>
      </c>
      <c r="H219" s="15">
        <v>8</v>
      </c>
      <c r="I219" s="15">
        <v>7</v>
      </c>
      <c r="J219" s="16">
        <f>0.6*G219+0.4*H219+F219</f>
        <v>5.6</v>
      </c>
      <c r="K219" s="19">
        <v>5.5</v>
      </c>
    </row>
    <row r="220" spans="1:12" x14ac:dyDescent="0.35">
      <c r="A220" t="s">
        <v>177</v>
      </c>
      <c r="B220">
        <v>2020</v>
      </c>
      <c r="C220">
        <v>5</v>
      </c>
      <c r="F220" s="1">
        <f t="shared" si="13"/>
        <v>0</v>
      </c>
      <c r="G220">
        <v>3</v>
      </c>
      <c r="H220">
        <v>1</v>
      </c>
      <c r="K220" s="17"/>
    </row>
    <row r="221" spans="1:12" x14ac:dyDescent="0.35">
      <c r="A221" t="s">
        <v>178</v>
      </c>
      <c r="B221">
        <v>2018</v>
      </c>
      <c r="C221">
        <v>9</v>
      </c>
      <c r="F221" s="1">
        <f t="shared" si="13"/>
        <v>0</v>
      </c>
      <c r="K221" s="17"/>
    </row>
    <row r="222" spans="1:12" x14ac:dyDescent="0.35">
      <c r="A222" t="s">
        <v>179</v>
      </c>
      <c r="B222">
        <v>2015</v>
      </c>
      <c r="C222">
        <v>15</v>
      </c>
      <c r="F222" s="1">
        <f t="shared" si="13"/>
        <v>0</v>
      </c>
      <c r="K222" s="17"/>
    </row>
    <row r="223" spans="1:12" x14ac:dyDescent="0.35">
      <c r="A223" t="s">
        <v>308</v>
      </c>
      <c r="B223">
        <v>2022</v>
      </c>
      <c r="C223">
        <v>5</v>
      </c>
      <c r="F223" s="1">
        <f t="shared" si="13"/>
        <v>0</v>
      </c>
      <c r="K223" s="17"/>
    </row>
    <row r="224" spans="1:12" x14ac:dyDescent="0.35">
      <c r="A224" t="s">
        <v>180</v>
      </c>
      <c r="B224">
        <v>2020</v>
      </c>
      <c r="C224">
        <v>5</v>
      </c>
      <c r="F224" s="1">
        <f t="shared" si="13"/>
        <v>0</v>
      </c>
      <c r="K224" s="17"/>
    </row>
    <row r="225" spans="1:11" x14ac:dyDescent="0.35">
      <c r="A225" t="s">
        <v>181</v>
      </c>
      <c r="B225">
        <v>2020</v>
      </c>
      <c r="C225">
        <v>5</v>
      </c>
      <c r="F225" s="1">
        <f t="shared" si="13"/>
        <v>0</v>
      </c>
      <c r="K225" s="17"/>
    </row>
    <row r="226" spans="1:11" x14ac:dyDescent="0.35">
      <c r="A226" t="s">
        <v>182</v>
      </c>
      <c r="B226">
        <v>2020</v>
      </c>
      <c r="C226">
        <v>5</v>
      </c>
      <c r="F226" s="1">
        <f t="shared" si="13"/>
        <v>0</v>
      </c>
      <c r="K226" s="17"/>
    </row>
    <row r="227" spans="1:11" s="15" customFormat="1" x14ac:dyDescent="0.35">
      <c r="A227" s="15" t="s">
        <v>183</v>
      </c>
      <c r="B227" s="15">
        <v>2018</v>
      </c>
      <c r="C227" s="15">
        <v>9</v>
      </c>
      <c r="F227" s="16">
        <f t="shared" si="13"/>
        <v>0</v>
      </c>
      <c r="G227" s="15">
        <v>8</v>
      </c>
      <c r="H227" s="15">
        <v>8</v>
      </c>
      <c r="I227" s="15">
        <v>1</v>
      </c>
      <c r="J227" s="16">
        <f>0.6*G227+0.4*H227+F227</f>
        <v>8</v>
      </c>
      <c r="K227" s="19">
        <v>8</v>
      </c>
    </row>
    <row r="228" spans="1:11" x14ac:dyDescent="0.35">
      <c r="A228" t="s">
        <v>184</v>
      </c>
      <c r="B228">
        <v>2020</v>
      </c>
      <c r="C228">
        <v>5</v>
      </c>
      <c r="F228" s="1">
        <f t="shared" si="13"/>
        <v>0</v>
      </c>
      <c r="K228" s="17"/>
    </row>
    <row r="229" spans="1:11" s="15" customFormat="1" x14ac:dyDescent="0.35">
      <c r="A229" s="15" t="s">
        <v>185</v>
      </c>
      <c r="B229" s="15">
        <v>2018</v>
      </c>
      <c r="C229" s="15">
        <v>9</v>
      </c>
      <c r="F229" s="16">
        <f t="shared" si="13"/>
        <v>0</v>
      </c>
      <c r="G229" s="15">
        <v>3</v>
      </c>
      <c r="H229" s="15">
        <v>10</v>
      </c>
      <c r="I229" s="15">
        <v>1</v>
      </c>
      <c r="J229" s="16">
        <f t="shared" ref="J229:J230" si="16">0.6*G229+0.4*H229+F229</f>
        <v>5.8</v>
      </c>
      <c r="K229" s="19">
        <v>6</v>
      </c>
    </row>
    <row r="230" spans="1:11" s="15" customFormat="1" x14ac:dyDescent="0.35">
      <c r="A230" s="15" t="s">
        <v>186</v>
      </c>
      <c r="B230" s="15">
        <v>2018</v>
      </c>
      <c r="C230" s="15">
        <v>9</v>
      </c>
      <c r="F230" s="16">
        <f t="shared" si="13"/>
        <v>0</v>
      </c>
      <c r="G230" s="15">
        <v>10</v>
      </c>
      <c r="H230" s="15">
        <v>10</v>
      </c>
      <c r="I230" s="15">
        <v>1</v>
      </c>
      <c r="J230" s="16">
        <f t="shared" si="16"/>
        <v>10</v>
      </c>
      <c r="K230" s="19">
        <v>10</v>
      </c>
    </row>
    <row r="231" spans="1:11" x14ac:dyDescent="0.35">
      <c r="A231" t="s">
        <v>187</v>
      </c>
      <c r="B231">
        <v>2016</v>
      </c>
      <c r="C231">
        <v>13</v>
      </c>
      <c r="F231" s="1">
        <f t="shared" si="13"/>
        <v>0</v>
      </c>
      <c r="K231" s="17"/>
    </row>
    <row r="232" spans="1:11" x14ac:dyDescent="0.35">
      <c r="A232" t="s">
        <v>188</v>
      </c>
      <c r="B232">
        <v>2020</v>
      </c>
      <c r="C232">
        <v>5</v>
      </c>
      <c r="F232" s="1">
        <f t="shared" si="13"/>
        <v>0</v>
      </c>
      <c r="K232" s="17"/>
    </row>
    <row r="233" spans="1:11" x14ac:dyDescent="0.35">
      <c r="A233" t="s">
        <v>190</v>
      </c>
      <c r="B233">
        <v>2018</v>
      </c>
      <c r="C233">
        <v>9</v>
      </c>
      <c r="F233" s="1">
        <f t="shared" si="13"/>
        <v>0</v>
      </c>
      <c r="K233" s="17"/>
    </row>
    <row r="234" spans="1:11" s="9" customFormat="1" x14ac:dyDescent="0.35">
      <c r="A234" s="9" t="s">
        <v>189</v>
      </c>
      <c r="B234" s="9">
        <v>2018</v>
      </c>
      <c r="C234" s="9">
        <v>9</v>
      </c>
      <c r="F234" s="10">
        <f t="shared" si="13"/>
        <v>0</v>
      </c>
      <c r="G234" s="9">
        <v>10</v>
      </c>
      <c r="H234" s="9">
        <v>8</v>
      </c>
      <c r="I234" s="9">
        <v>7</v>
      </c>
      <c r="J234" s="10"/>
      <c r="K234" s="20"/>
    </row>
    <row r="235" spans="1:11" x14ac:dyDescent="0.35">
      <c r="A235" t="s">
        <v>191</v>
      </c>
      <c r="B235">
        <v>2018</v>
      </c>
      <c r="C235">
        <v>9</v>
      </c>
      <c r="F235" s="1">
        <f t="shared" si="13"/>
        <v>0</v>
      </c>
      <c r="K235" s="17"/>
    </row>
    <row r="236" spans="1:11" x14ac:dyDescent="0.35">
      <c r="A236" t="s">
        <v>192</v>
      </c>
      <c r="B236">
        <v>2019</v>
      </c>
      <c r="C236">
        <v>7</v>
      </c>
      <c r="F236" s="1">
        <f t="shared" si="13"/>
        <v>0</v>
      </c>
      <c r="K236" s="17"/>
    </row>
    <row r="237" spans="1:11" x14ac:dyDescent="0.35">
      <c r="A237" t="s">
        <v>285</v>
      </c>
      <c r="B237">
        <v>2021</v>
      </c>
      <c r="C237">
        <v>3</v>
      </c>
      <c r="F237" s="1">
        <f t="shared" si="13"/>
        <v>0</v>
      </c>
      <c r="K237" s="17"/>
    </row>
    <row r="238" spans="1:11" s="9" customFormat="1" x14ac:dyDescent="0.35">
      <c r="A238" s="9" t="s">
        <v>249</v>
      </c>
      <c r="B238" s="9">
        <v>2010</v>
      </c>
      <c r="C238" s="9">
        <v>21</v>
      </c>
      <c r="F238" s="10">
        <f t="shared" si="13"/>
        <v>0</v>
      </c>
      <c r="J238" s="10"/>
      <c r="K238" s="20"/>
    </row>
    <row r="239" spans="1:11" x14ac:dyDescent="0.35">
      <c r="A239" t="s">
        <v>279</v>
      </c>
      <c r="B239">
        <v>2021</v>
      </c>
      <c r="C239">
        <v>3</v>
      </c>
      <c r="F239" s="1">
        <f t="shared" si="13"/>
        <v>0</v>
      </c>
      <c r="K239" s="17"/>
    </row>
    <row r="240" spans="1:11" x14ac:dyDescent="0.35">
      <c r="A240" t="s">
        <v>193</v>
      </c>
      <c r="B240">
        <v>2019</v>
      </c>
      <c r="C240">
        <v>7</v>
      </c>
      <c r="F240" s="1">
        <f t="shared" ref="F240:F243" si="17">(D240+E240)/10</f>
        <v>0</v>
      </c>
      <c r="K240" s="17"/>
    </row>
    <row r="241" spans="1:12" x14ac:dyDescent="0.35">
      <c r="A241" t="s">
        <v>194</v>
      </c>
      <c r="B241">
        <v>2020</v>
      </c>
      <c r="C241">
        <v>5</v>
      </c>
      <c r="F241" s="1">
        <f t="shared" si="17"/>
        <v>0</v>
      </c>
      <c r="K241" s="17"/>
    </row>
    <row r="242" spans="1:12" s="15" customFormat="1" x14ac:dyDescent="0.35">
      <c r="A242" s="15" t="s">
        <v>195</v>
      </c>
      <c r="B242" s="15">
        <v>2020</v>
      </c>
      <c r="C242" s="15">
        <v>5</v>
      </c>
      <c r="F242" s="16">
        <f t="shared" si="17"/>
        <v>0</v>
      </c>
      <c r="G242" s="15">
        <v>0</v>
      </c>
      <c r="H242" s="15">
        <v>0</v>
      </c>
      <c r="J242" s="16">
        <f>0.6*G242+0.4*H242+F242</f>
        <v>0</v>
      </c>
      <c r="K242" s="19">
        <f t="shared" ref="K242:K245" si="18">0.4*G242+0.6*H242+F242</f>
        <v>0</v>
      </c>
    </row>
    <row r="243" spans="1:12" x14ac:dyDescent="0.35">
      <c r="A243" t="s">
        <v>196</v>
      </c>
      <c r="B243">
        <v>2018</v>
      </c>
      <c r="C243">
        <v>9</v>
      </c>
      <c r="F243" s="1">
        <f t="shared" si="17"/>
        <v>0</v>
      </c>
      <c r="K243" s="17"/>
    </row>
    <row r="244" spans="1:12" x14ac:dyDescent="0.35">
      <c r="A244" t="s">
        <v>262</v>
      </c>
      <c r="B244">
        <v>2021</v>
      </c>
      <c r="C244">
        <v>3</v>
      </c>
      <c r="D244">
        <v>10</v>
      </c>
      <c r="E244">
        <v>10</v>
      </c>
      <c r="F244" s="1">
        <f>0.5+(D244+E244)/10</f>
        <v>2.5</v>
      </c>
      <c r="G244">
        <v>10</v>
      </c>
      <c r="H244">
        <v>10</v>
      </c>
      <c r="K244" s="17"/>
    </row>
    <row r="245" spans="1:12" s="15" customFormat="1" x14ac:dyDescent="0.35">
      <c r="A245" s="15" t="s">
        <v>197</v>
      </c>
      <c r="B245" s="15">
        <v>2019</v>
      </c>
      <c r="C245" s="15">
        <v>7</v>
      </c>
      <c r="F245" s="16">
        <f t="shared" ref="F245:F263" si="19">(D245+E245)/10</f>
        <v>0</v>
      </c>
      <c r="G245" s="15">
        <v>0</v>
      </c>
      <c r="H245" s="15">
        <v>0</v>
      </c>
      <c r="J245" s="16">
        <f>0.6*G245+0.4*H245+F245</f>
        <v>0</v>
      </c>
      <c r="K245" s="19">
        <f t="shared" si="18"/>
        <v>0</v>
      </c>
    </row>
    <row r="246" spans="1:12" x14ac:dyDescent="0.35">
      <c r="A246" t="s">
        <v>198</v>
      </c>
      <c r="B246">
        <v>2019</v>
      </c>
      <c r="C246">
        <v>7</v>
      </c>
      <c r="F246" s="1">
        <f t="shared" si="19"/>
        <v>0</v>
      </c>
      <c r="K246" s="17"/>
    </row>
    <row r="247" spans="1:12" x14ac:dyDescent="0.35">
      <c r="A247" t="s">
        <v>199</v>
      </c>
      <c r="B247">
        <v>2020</v>
      </c>
      <c r="C247">
        <v>5</v>
      </c>
      <c r="F247" s="1">
        <f t="shared" si="19"/>
        <v>0</v>
      </c>
      <c r="G247">
        <v>8</v>
      </c>
      <c r="H247">
        <v>3</v>
      </c>
      <c r="K247" s="17"/>
    </row>
    <row r="248" spans="1:12" s="15" customFormat="1" x14ac:dyDescent="0.35">
      <c r="A248" s="15" t="s">
        <v>200</v>
      </c>
      <c r="B248" s="15">
        <v>2019</v>
      </c>
      <c r="C248" s="15">
        <v>7</v>
      </c>
      <c r="F248" s="16">
        <f t="shared" si="19"/>
        <v>0</v>
      </c>
      <c r="G248" s="15">
        <v>3</v>
      </c>
      <c r="H248" s="15">
        <v>5</v>
      </c>
      <c r="I248" s="15">
        <v>4</v>
      </c>
      <c r="J248" s="16">
        <f>0.6*G248+0.4*H248+F248</f>
        <v>3.8</v>
      </c>
      <c r="K248" s="19">
        <f>0.4*G248+0.4*H248+0.2*I248+F248</f>
        <v>4</v>
      </c>
    </row>
    <row r="249" spans="1:12" x14ac:dyDescent="0.35">
      <c r="A249" t="s">
        <v>265</v>
      </c>
      <c r="B249">
        <v>2021</v>
      </c>
      <c r="C249">
        <v>3</v>
      </c>
      <c r="F249" s="1">
        <f t="shared" si="19"/>
        <v>0</v>
      </c>
      <c r="K249" s="17"/>
    </row>
    <row r="250" spans="1:12" s="15" customFormat="1" x14ac:dyDescent="0.35">
      <c r="A250" s="15" t="s">
        <v>201</v>
      </c>
      <c r="B250" s="15">
        <v>2019</v>
      </c>
      <c r="C250" s="15">
        <v>7</v>
      </c>
      <c r="F250" s="16">
        <f t="shared" si="19"/>
        <v>0</v>
      </c>
      <c r="G250" s="15">
        <v>2</v>
      </c>
      <c r="H250" s="15">
        <v>3</v>
      </c>
      <c r="J250" s="16">
        <f>0.6*G250+0.4*H250+F250</f>
        <v>2.4000000000000004</v>
      </c>
      <c r="K250" s="19">
        <v>2.5</v>
      </c>
    </row>
    <row r="251" spans="1:12" s="9" customFormat="1" x14ac:dyDescent="0.35">
      <c r="A251" s="9" t="s">
        <v>202</v>
      </c>
      <c r="B251" s="9">
        <v>2018</v>
      </c>
      <c r="C251" s="9">
        <v>9</v>
      </c>
      <c r="F251" s="10">
        <f t="shared" si="19"/>
        <v>0</v>
      </c>
      <c r="G251" s="9">
        <v>8</v>
      </c>
      <c r="H251" s="9">
        <v>7</v>
      </c>
      <c r="I251" s="9">
        <v>6</v>
      </c>
      <c r="J251" s="10"/>
      <c r="K251" s="20"/>
    </row>
    <row r="252" spans="1:12" x14ac:dyDescent="0.35">
      <c r="A252" t="s">
        <v>203</v>
      </c>
      <c r="B252">
        <v>2018</v>
      </c>
      <c r="C252">
        <v>9</v>
      </c>
      <c r="F252" s="1">
        <f t="shared" si="19"/>
        <v>0</v>
      </c>
      <c r="K252" s="17"/>
    </row>
    <row r="253" spans="1:12" x14ac:dyDescent="0.35">
      <c r="A253" t="s">
        <v>204</v>
      </c>
      <c r="B253">
        <v>2019</v>
      </c>
      <c r="C253">
        <v>7</v>
      </c>
      <c r="F253" s="1">
        <f t="shared" si="19"/>
        <v>0</v>
      </c>
      <c r="K253" s="17"/>
    </row>
    <row r="254" spans="1:12" s="5" customFormat="1" x14ac:dyDescent="0.35">
      <c r="A254" s="5" t="s">
        <v>295</v>
      </c>
      <c r="B254" s="5">
        <v>2021</v>
      </c>
      <c r="C254" s="5">
        <v>3</v>
      </c>
      <c r="D254" s="5">
        <v>10</v>
      </c>
      <c r="E254" s="5">
        <v>10</v>
      </c>
      <c r="F254" s="6">
        <f t="shared" si="19"/>
        <v>2</v>
      </c>
      <c r="G254" s="5">
        <v>3</v>
      </c>
      <c r="H254" s="5">
        <v>10</v>
      </c>
      <c r="I254" s="12"/>
      <c r="J254" s="6"/>
      <c r="K254" s="17"/>
      <c r="L254"/>
    </row>
    <row r="255" spans="1:12" s="5" customFormat="1" x14ac:dyDescent="0.35">
      <c r="A255" s="5" t="s">
        <v>205</v>
      </c>
      <c r="B255" s="5">
        <v>2018</v>
      </c>
      <c r="C255" s="5">
        <v>9</v>
      </c>
      <c r="D255" s="5">
        <v>10</v>
      </c>
      <c r="E255" s="5">
        <v>5</v>
      </c>
      <c r="F255" s="6">
        <f t="shared" si="19"/>
        <v>1.5</v>
      </c>
      <c r="G255" s="5">
        <v>2</v>
      </c>
      <c r="H255" s="5">
        <v>4</v>
      </c>
      <c r="I255" s="12"/>
      <c r="J255" s="6"/>
      <c r="K255" s="17"/>
      <c r="L255"/>
    </row>
    <row r="256" spans="1:12" x14ac:dyDescent="0.35">
      <c r="A256" t="s">
        <v>206</v>
      </c>
      <c r="B256">
        <v>2020</v>
      </c>
      <c r="C256">
        <v>5</v>
      </c>
      <c r="F256" s="1">
        <f t="shared" si="19"/>
        <v>0</v>
      </c>
      <c r="K256" s="17"/>
    </row>
    <row r="257" spans="1:12" x14ac:dyDescent="0.35">
      <c r="A257" t="s">
        <v>207</v>
      </c>
      <c r="B257">
        <v>2016</v>
      </c>
      <c r="C257">
        <v>13</v>
      </c>
      <c r="F257" s="1">
        <f t="shared" si="19"/>
        <v>0</v>
      </c>
      <c r="K257" s="17"/>
    </row>
    <row r="258" spans="1:12" s="15" customFormat="1" x14ac:dyDescent="0.35">
      <c r="A258" s="15" t="s">
        <v>281</v>
      </c>
      <c r="B258" s="15">
        <v>2021</v>
      </c>
      <c r="C258" s="15">
        <v>3</v>
      </c>
      <c r="D258" s="15">
        <v>0</v>
      </c>
      <c r="E258" s="15">
        <v>1</v>
      </c>
      <c r="F258" s="16">
        <f t="shared" si="19"/>
        <v>0.1</v>
      </c>
      <c r="G258" s="15">
        <v>2</v>
      </c>
      <c r="H258" s="15">
        <v>0</v>
      </c>
      <c r="J258" s="16">
        <f>0.6*G258+0.4*H258+F258</f>
        <v>1.3</v>
      </c>
      <c r="K258" s="19">
        <v>1.5</v>
      </c>
    </row>
    <row r="259" spans="1:12" x14ac:dyDescent="0.35">
      <c r="A259" t="s">
        <v>208</v>
      </c>
      <c r="B259">
        <v>2014</v>
      </c>
      <c r="C259">
        <v>17</v>
      </c>
      <c r="F259" s="1">
        <f t="shared" si="19"/>
        <v>0</v>
      </c>
      <c r="K259" s="17"/>
    </row>
    <row r="260" spans="1:12" x14ac:dyDescent="0.35">
      <c r="A260" t="s">
        <v>209</v>
      </c>
      <c r="B260">
        <v>2018</v>
      </c>
      <c r="C260">
        <v>9</v>
      </c>
      <c r="F260" s="1">
        <f t="shared" si="19"/>
        <v>0</v>
      </c>
      <c r="K260" s="17"/>
    </row>
    <row r="261" spans="1:12" s="9" customFormat="1" x14ac:dyDescent="0.35">
      <c r="A261" s="9" t="s">
        <v>210</v>
      </c>
      <c r="B261" s="9">
        <v>2018</v>
      </c>
      <c r="C261" s="9">
        <v>9</v>
      </c>
      <c r="F261" s="10">
        <f t="shared" si="19"/>
        <v>0</v>
      </c>
      <c r="G261" s="9">
        <v>1</v>
      </c>
      <c r="H261" s="9">
        <v>1</v>
      </c>
      <c r="I261" s="9">
        <v>1</v>
      </c>
      <c r="J261" s="10"/>
      <c r="K261" s="20"/>
    </row>
    <row r="262" spans="1:12" x14ac:dyDescent="0.35">
      <c r="A262" t="s">
        <v>211</v>
      </c>
      <c r="B262">
        <v>2020</v>
      </c>
      <c r="C262">
        <v>5</v>
      </c>
      <c r="F262" s="1">
        <f t="shared" si="19"/>
        <v>0</v>
      </c>
      <c r="G262">
        <v>3</v>
      </c>
      <c r="H262">
        <v>0</v>
      </c>
      <c r="K262" s="17"/>
    </row>
    <row r="263" spans="1:12" s="9" customFormat="1" x14ac:dyDescent="0.35">
      <c r="A263" s="9" t="s">
        <v>212</v>
      </c>
      <c r="B263" s="9">
        <v>2018</v>
      </c>
      <c r="C263" s="9">
        <v>9</v>
      </c>
      <c r="F263" s="10">
        <f t="shared" si="19"/>
        <v>0</v>
      </c>
      <c r="G263" s="9">
        <v>10</v>
      </c>
      <c r="H263" s="9">
        <v>8</v>
      </c>
      <c r="I263" s="9">
        <v>6</v>
      </c>
      <c r="J263" s="10"/>
      <c r="K263" s="20"/>
    </row>
    <row r="264" spans="1:12" s="5" customFormat="1" x14ac:dyDescent="0.35">
      <c r="A264" s="5" t="s">
        <v>267</v>
      </c>
      <c r="B264" s="5">
        <v>2021</v>
      </c>
      <c r="C264" s="5">
        <v>3</v>
      </c>
      <c r="D264" s="5">
        <v>4</v>
      </c>
      <c r="E264" s="5">
        <v>2</v>
      </c>
      <c r="F264" s="6">
        <f>0.5+(D264+E264)/10</f>
        <v>1.1000000000000001</v>
      </c>
      <c r="G264" s="5">
        <v>10</v>
      </c>
      <c r="H264" s="5">
        <v>8</v>
      </c>
      <c r="I264" s="12"/>
      <c r="J264" s="6"/>
      <c r="K264" s="17"/>
      <c r="L264"/>
    </row>
    <row r="265" spans="1:12" s="9" customFormat="1" x14ac:dyDescent="0.35">
      <c r="A265" s="9" t="s">
        <v>213</v>
      </c>
      <c r="B265" s="9">
        <v>2018</v>
      </c>
      <c r="C265" s="9">
        <v>9</v>
      </c>
      <c r="F265" s="10">
        <f t="shared" ref="F265:F305" si="20">(D265+E265)/10</f>
        <v>0</v>
      </c>
      <c r="G265" s="9">
        <v>10</v>
      </c>
      <c r="H265" s="9">
        <v>9</v>
      </c>
      <c r="I265" s="9">
        <v>10</v>
      </c>
      <c r="J265" s="10"/>
      <c r="K265" s="20"/>
    </row>
    <row r="266" spans="1:12" s="7" customFormat="1" x14ac:dyDescent="0.35">
      <c r="A266" s="7" t="s">
        <v>214</v>
      </c>
      <c r="B266" s="7">
        <v>2020</v>
      </c>
      <c r="C266" s="7">
        <v>5</v>
      </c>
      <c r="F266" s="8">
        <f t="shared" si="20"/>
        <v>0</v>
      </c>
      <c r="G266" s="7">
        <v>7</v>
      </c>
      <c r="H266" s="7">
        <v>3</v>
      </c>
      <c r="I266" s="12"/>
      <c r="J266" s="8">
        <f t="shared" ref="J266" si="21">0.4*G266+0.6*H266</f>
        <v>4.5999999999999996</v>
      </c>
      <c r="K266" s="23">
        <v>5</v>
      </c>
      <c r="L266" s="7" t="s">
        <v>312</v>
      </c>
    </row>
    <row r="267" spans="1:12" x14ac:dyDescent="0.35">
      <c r="A267" t="s">
        <v>257</v>
      </c>
      <c r="B267">
        <v>2020</v>
      </c>
      <c r="C267">
        <v>5</v>
      </c>
      <c r="F267" s="1">
        <f t="shared" si="20"/>
        <v>0</v>
      </c>
      <c r="K267" s="17"/>
    </row>
    <row r="268" spans="1:12" x14ac:dyDescent="0.35">
      <c r="A268" t="s">
        <v>280</v>
      </c>
      <c r="B268">
        <v>2021</v>
      </c>
      <c r="C268">
        <v>3</v>
      </c>
      <c r="D268">
        <v>2</v>
      </c>
      <c r="E268">
        <v>1</v>
      </c>
      <c r="F268" s="1">
        <f t="shared" si="20"/>
        <v>0.3</v>
      </c>
      <c r="G268">
        <v>7</v>
      </c>
      <c r="H268">
        <v>1</v>
      </c>
      <c r="K268" s="17"/>
    </row>
    <row r="269" spans="1:12" x14ac:dyDescent="0.35">
      <c r="A269" t="s">
        <v>215</v>
      </c>
      <c r="B269">
        <v>2020</v>
      </c>
      <c r="C269">
        <v>5</v>
      </c>
      <c r="F269" s="1">
        <f t="shared" si="20"/>
        <v>0</v>
      </c>
      <c r="K269" s="17"/>
    </row>
    <row r="270" spans="1:12" x14ac:dyDescent="0.35">
      <c r="A270" t="s">
        <v>216</v>
      </c>
      <c r="B270">
        <v>2018</v>
      </c>
      <c r="C270">
        <v>9</v>
      </c>
      <c r="F270" s="1">
        <f t="shared" si="20"/>
        <v>0</v>
      </c>
      <c r="K270" s="17"/>
    </row>
    <row r="271" spans="1:12" x14ac:dyDescent="0.35">
      <c r="A271" t="s">
        <v>299</v>
      </c>
      <c r="B271">
        <v>2021</v>
      </c>
      <c r="C271">
        <v>3</v>
      </c>
      <c r="F271" s="1">
        <f t="shared" si="20"/>
        <v>0</v>
      </c>
      <c r="K271" s="17"/>
    </row>
    <row r="272" spans="1:12" x14ac:dyDescent="0.35">
      <c r="A272" t="s">
        <v>217</v>
      </c>
      <c r="B272">
        <v>2020</v>
      </c>
      <c r="C272">
        <v>5</v>
      </c>
      <c r="D272">
        <v>2</v>
      </c>
      <c r="E272">
        <v>0</v>
      </c>
      <c r="F272" s="1">
        <f t="shared" si="20"/>
        <v>0.2</v>
      </c>
      <c r="G272">
        <v>0</v>
      </c>
      <c r="H272">
        <v>2</v>
      </c>
      <c r="K272" s="17"/>
    </row>
    <row r="273" spans="1:12" x14ac:dyDescent="0.35">
      <c r="A273" t="s">
        <v>218</v>
      </c>
      <c r="B273">
        <v>2003</v>
      </c>
      <c r="C273">
        <v>39</v>
      </c>
      <c r="F273" s="1">
        <f t="shared" si="20"/>
        <v>0</v>
      </c>
      <c r="K273" s="17"/>
    </row>
    <row r="274" spans="1:12" x14ac:dyDescent="0.35">
      <c r="A274" t="s">
        <v>219</v>
      </c>
      <c r="B274">
        <v>2019</v>
      </c>
      <c r="C274">
        <v>7</v>
      </c>
      <c r="F274" s="1">
        <f t="shared" si="20"/>
        <v>0</v>
      </c>
      <c r="K274" s="17"/>
    </row>
    <row r="275" spans="1:12" x14ac:dyDescent="0.35">
      <c r="A275" t="s">
        <v>220</v>
      </c>
      <c r="B275">
        <v>2020</v>
      </c>
      <c r="C275">
        <v>5</v>
      </c>
      <c r="F275" s="1">
        <f t="shared" si="20"/>
        <v>0</v>
      </c>
      <c r="K275" s="17"/>
    </row>
    <row r="276" spans="1:12" s="15" customFormat="1" x14ac:dyDescent="0.35">
      <c r="A276" s="15" t="s">
        <v>221</v>
      </c>
      <c r="B276" s="15">
        <v>2019</v>
      </c>
      <c r="C276" s="15">
        <v>7</v>
      </c>
      <c r="F276" s="16">
        <f t="shared" si="20"/>
        <v>0</v>
      </c>
      <c r="G276" s="15">
        <v>0</v>
      </c>
      <c r="H276" s="15">
        <v>0</v>
      </c>
      <c r="J276" s="16">
        <f>0.6*G276+0.4*H276+F276</f>
        <v>0</v>
      </c>
      <c r="K276" s="19">
        <f t="shared" ref="K276:K294" si="22">0.4*G276+0.6*H276+F276</f>
        <v>0</v>
      </c>
    </row>
    <row r="277" spans="1:12" x14ac:dyDescent="0.35">
      <c r="A277" t="s">
        <v>222</v>
      </c>
      <c r="B277">
        <v>2019</v>
      </c>
      <c r="C277">
        <v>7</v>
      </c>
      <c r="F277" s="1">
        <f t="shared" si="20"/>
        <v>0</v>
      </c>
      <c r="K277" s="17"/>
    </row>
    <row r="278" spans="1:12" s="15" customFormat="1" x14ac:dyDescent="0.35">
      <c r="A278" s="15" t="s">
        <v>223</v>
      </c>
      <c r="B278" s="15">
        <v>2019</v>
      </c>
      <c r="C278" s="15">
        <v>7</v>
      </c>
      <c r="F278" s="16">
        <f t="shared" si="20"/>
        <v>0</v>
      </c>
      <c r="G278" s="15">
        <v>0</v>
      </c>
      <c r="H278" s="15">
        <v>4</v>
      </c>
      <c r="J278" s="16">
        <f>0.6*G278+0.4*H278+F278</f>
        <v>1.6</v>
      </c>
      <c r="K278" s="19">
        <f t="shared" si="22"/>
        <v>2.4</v>
      </c>
    </row>
    <row r="279" spans="1:12" x14ac:dyDescent="0.35">
      <c r="A279" t="s">
        <v>224</v>
      </c>
      <c r="B279">
        <v>2019</v>
      </c>
      <c r="C279">
        <v>7</v>
      </c>
      <c r="F279" s="1">
        <f t="shared" si="20"/>
        <v>0</v>
      </c>
      <c r="K279" s="17"/>
    </row>
    <row r="280" spans="1:12" s="15" customFormat="1" x14ac:dyDescent="0.35">
      <c r="A280" s="15" t="s">
        <v>225</v>
      </c>
      <c r="B280" s="15">
        <v>2020</v>
      </c>
      <c r="C280" s="15">
        <v>5</v>
      </c>
      <c r="D280" s="15">
        <v>0</v>
      </c>
      <c r="E280" s="15">
        <v>0</v>
      </c>
      <c r="F280" s="16">
        <f t="shared" si="20"/>
        <v>0</v>
      </c>
      <c r="G280" s="15">
        <v>1</v>
      </c>
      <c r="H280" s="15">
        <v>0</v>
      </c>
      <c r="J280" s="16">
        <f t="shared" ref="J280:J281" si="23">0.6*G280+0.4*H280+F280</f>
        <v>0.6</v>
      </c>
      <c r="K280" s="19">
        <v>0.5</v>
      </c>
    </row>
    <row r="281" spans="1:12" s="15" customFormat="1" x14ac:dyDescent="0.35">
      <c r="A281" s="15" t="s">
        <v>296</v>
      </c>
      <c r="B281" s="15">
        <v>2021</v>
      </c>
      <c r="C281" s="15">
        <v>3</v>
      </c>
      <c r="D281" s="15">
        <v>4</v>
      </c>
      <c r="E281" s="15">
        <v>0</v>
      </c>
      <c r="F281" s="16">
        <f t="shared" si="20"/>
        <v>0.4</v>
      </c>
      <c r="G281" s="15">
        <v>4</v>
      </c>
      <c r="H281" s="15">
        <v>0</v>
      </c>
      <c r="J281" s="16">
        <f t="shared" si="23"/>
        <v>2.8</v>
      </c>
      <c r="K281" s="19">
        <v>3</v>
      </c>
    </row>
    <row r="282" spans="1:12" x14ac:dyDescent="0.35">
      <c r="A282" t="s">
        <v>226</v>
      </c>
      <c r="B282">
        <v>2020</v>
      </c>
      <c r="C282">
        <v>5</v>
      </c>
      <c r="F282" s="1">
        <f t="shared" si="20"/>
        <v>0</v>
      </c>
      <c r="K282" s="17"/>
    </row>
    <row r="283" spans="1:12" x14ac:dyDescent="0.35">
      <c r="A283" t="s">
        <v>254</v>
      </c>
      <c r="B283">
        <v>2020</v>
      </c>
      <c r="C283">
        <v>5</v>
      </c>
      <c r="F283" s="1">
        <f t="shared" si="20"/>
        <v>0</v>
      </c>
      <c r="K283" s="17"/>
    </row>
    <row r="284" spans="1:12" x14ac:dyDescent="0.35">
      <c r="A284" t="s">
        <v>227</v>
      </c>
      <c r="B284">
        <v>2020</v>
      </c>
      <c r="C284">
        <v>5</v>
      </c>
      <c r="F284" s="1">
        <f t="shared" si="20"/>
        <v>0</v>
      </c>
      <c r="G284">
        <v>7</v>
      </c>
      <c r="H284">
        <v>0</v>
      </c>
      <c r="K284" s="17"/>
    </row>
    <row r="285" spans="1:12" x14ac:dyDescent="0.35">
      <c r="A285" t="s">
        <v>255</v>
      </c>
      <c r="B285">
        <v>2020</v>
      </c>
      <c r="C285">
        <v>5</v>
      </c>
      <c r="F285" s="1">
        <f t="shared" si="20"/>
        <v>0</v>
      </c>
      <c r="K285" s="17"/>
    </row>
    <row r="286" spans="1:12" s="5" customFormat="1" x14ac:dyDescent="0.35">
      <c r="A286" s="5" t="s">
        <v>290</v>
      </c>
      <c r="B286" s="5">
        <v>2021</v>
      </c>
      <c r="C286" s="5">
        <v>3</v>
      </c>
      <c r="D286" s="5">
        <v>10</v>
      </c>
      <c r="E286" s="5">
        <v>10</v>
      </c>
      <c r="F286" s="6">
        <f t="shared" si="20"/>
        <v>2</v>
      </c>
      <c r="G286" s="5">
        <v>2</v>
      </c>
      <c r="H286" s="5">
        <v>9</v>
      </c>
      <c r="I286" s="12"/>
      <c r="J286" s="6"/>
      <c r="K286" s="17"/>
      <c r="L286"/>
    </row>
    <row r="287" spans="1:12" x14ac:dyDescent="0.35">
      <c r="A287" t="s">
        <v>228</v>
      </c>
      <c r="B287">
        <v>2020</v>
      </c>
      <c r="C287">
        <v>5</v>
      </c>
      <c r="F287" s="1">
        <f t="shared" si="20"/>
        <v>0</v>
      </c>
      <c r="K287" s="17"/>
    </row>
    <row r="288" spans="1:12" x14ac:dyDescent="0.35">
      <c r="A288" t="s">
        <v>229</v>
      </c>
      <c r="B288">
        <v>2019</v>
      </c>
      <c r="C288">
        <v>7</v>
      </c>
      <c r="F288" s="1">
        <f t="shared" si="20"/>
        <v>0</v>
      </c>
      <c r="K288" s="17"/>
    </row>
    <row r="289" spans="1:12" x14ac:dyDescent="0.35">
      <c r="A289" t="s">
        <v>230</v>
      </c>
      <c r="B289">
        <v>2017</v>
      </c>
      <c r="C289">
        <v>11</v>
      </c>
      <c r="F289" s="1">
        <f t="shared" si="20"/>
        <v>0</v>
      </c>
      <c r="G289">
        <v>7</v>
      </c>
      <c r="H289">
        <v>8</v>
      </c>
      <c r="K289" s="17"/>
    </row>
    <row r="290" spans="1:12" s="5" customFormat="1" x14ac:dyDescent="0.35">
      <c r="A290" s="5" t="s">
        <v>231</v>
      </c>
      <c r="B290" s="5">
        <v>2018</v>
      </c>
      <c r="C290" s="5">
        <v>9</v>
      </c>
      <c r="D290" s="5">
        <v>3</v>
      </c>
      <c r="E290" s="5">
        <v>3</v>
      </c>
      <c r="F290" s="6">
        <f t="shared" si="20"/>
        <v>0.6</v>
      </c>
      <c r="G290" s="5">
        <v>10</v>
      </c>
      <c r="H290" s="5">
        <v>5</v>
      </c>
      <c r="I290" s="12"/>
      <c r="J290" s="6"/>
      <c r="K290" s="17"/>
      <c r="L290"/>
    </row>
    <row r="291" spans="1:12" s="15" customFormat="1" x14ac:dyDescent="0.35">
      <c r="A291" s="15" t="s">
        <v>232</v>
      </c>
      <c r="B291" s="15">
        <v>2014</v>
      </c>
      <c r="C291" s="15">
        <v>17</v>
      </c>
      <c r="F291" s="16">
        <f t="shared" si="20"/>
        <v>0</v>
      </c>
      <c r="G291" s="15">
        <v>0</v>
      </c>
      <c r="H291" s="15">
        <v>0</v>
      </c>
      <c r="I291" s="15">
        <v>1</v>
      </c>
      <c r="J291" s="16">
        <f>0.6*G291+0.4*H291+F291</f>
        <v>0</v>
      </c>
      <c r="K291" s="19">
        <v>0</v>
      </c>
    </row>
    <row r="292" spans="1:12" x14ac:dyDescent="0.35">
      <c r="A292" t="s">
        <v>304</v>
      </c>
      <c r="B292">
        <v>2021</v>
      </c>
      <c r="C292">
        <v>3</v>
      </c>
      <c r="F292" s="1">
        <f t="shared" si="20"/>
        <v>0</v>
      </c>
      <c r="K292" s="17"/>
    </row>
    <row r="293" spans="1:12" x14ac:dyDescent="0.35">
      <c r="A293" t="s">
        <v>233</v>
      </c>
      <c r="B293">
        <v>2020</v>
      </c>
      <c r="C293">
        <v>5</v>
      </c>
      <c r="F293" s="1">
        <f t="shared" si="20"/>
        <v>0</v>
      </c>
      <c r="K293" s="17"/>
    </row>
    <row r="294" spans="1:12" s="15" customFormat="1" x14ac:dyDescent="0.35">
      <c r="A294" s="15" t="s">
        <v>234</v>
      </c>
      <c r="B294" s="15">
        <v>2020</v>
      </c>
      <c r="C294" s="15">
        <v>5</v>
      </c>
      <c r="F294" s="16">
        <f t="shared" si="20"/>
        <v>0</v>
      </c>
      <c r="G294" s="15">
        <v>0</v>
      </c>
      <c r="H294" s="15">
        <v>0</v>
      </c>
      <c r="J294" s="16">
        <f>0.6*G294+0.4*H294</f>
        <v>0</v>
      </c>
      <c r="K294" s="19">
        <f t="shared" si="22"/>
        <v>0</v>
      </c>
    </row>
    <row r="295" spans="1:12" x14ac:dyDescent="0.35">
      <c r="A295" t="s">
        <v>235</v>
      </c>
      <c r="B295">
        <v>2019</v>
      </c>
      <c r="C295">
        <v>7</v>
      </c>
      <c r="F295" s="1">
        <f t="shared" si="20"/>
        <v>0</v>
      </c>
      <c r="K295" s="17"/>
    </row>
    <row r="296" spans="1:12" x14ac:dyDescent="0.35">
      <c r="A296" t="s">
        <v>236</v>
      </c>
      <c r="B296">
        <v>2020</v>
      </c>
      <c r="C296">
        <v>5</v>
      </c>
      <c r="F296" s="1">
        <f t="shared" si="20"/>
        <v>0</v>
      </c>
      <c r="K296" s="17"/>
    </row>
    <row r="297" spans="1:12" x14ac:dyDescent="0.35">
      <c r="A297" t="s">
        <v>237</v>
      </c>
      <c r="B297">
        <v>2012</v>
      </c>
      <c r="C297">
        <v>19</v>
      </c>
      <c r="F297" s="1">
        <f t="shared" si="20"/>
        <v>0</v>
      </c>
      <c r="K297" s="17"/>
    </row>
    <row r="298" spans="1:12" s="15" customFormat="1" x14ac:dyDescent="0.35">
      <c r="A298" s="15" t="s">
        <v>238</v>
      </c>
      <c r="B298" s="15">
        <v>2020</v>
      </c>
      <c r="C298" s="15">
        <v>5</v>
      </c>
      <c r="F298" s="16">
        <f t="shared" si="20"/>
        <v>0</v>
      </c>
      <c r="G298" s="15">
        <v>3</v>
      </c>
      <c r="H298" s="15">
        <v>0</v>
      </c>
      <c r="J298" s="16">
        <f>0.6*G298+0.4*H298+F298</f>
        <v>1.7999999999999998</v>
      </c>
      <c r="K298" s="19">
        <v>2</v>
      </c>
    </row>
    <row r="299" spans="1:12" x14ac:dyDescent="0.35">
      <c r="A299" t="s">
        <v>239</v>
      </c>
      <c r="B299">
        <v>2020</v>
      </c>
      <c r="C299">
        <v>5</v>
      </c>
      <c r="F299" s="1">
        <f t="shared" si="20"/>
        <v>0</v>
      </c>
      <c r="K299" s="17"/>
    </row>
    <row r="300" spans="1:12" x14ac:dyDescent="0.35">
      <c r="A300" t="s">
        <v>240</v>
      </c>
      <c r="B300">
        <v>2020</v>
      </c>
      <c r="C300">
        <v>5</v>
      </c>
      <c r="F300" s="1">
        <f t="shared" si="20"/>
        <v>0</v>
      </c>
      <c r="K300" s="17"/>
    </row>
    <row r="301" spans="1:12" x14ac:dyDescent="0.35">
      <c r="A301" t="s">
        <v>241</v>
      </c>
      <c r="B301">
        <v>2018</v>
      </c>
      <c r="C301">
        <v>9</v>
      </c>
      <c r="D301">
        <v>8</v>
      </c>
      <c r="E301">
        <v>8</v>
      </c>
      <c r="F301" s="1">
        <f t="shared" si="20"/>
        <v>1.6</v>
      </c>
      <c r="G301">
        <v>10</v>
      </c>
      <c r="H301">
        <v>10</v>
      </c>
      <c r="K301" s="17"/>
    </row>
    <row r="302" spans="1:12" x14ac:dyDescent="0.35">
      <c r="A302" t="s">
        <v>242</v>
      </c>
      <c r="B302">
        <v>2019</v>
      </c>
      <c r="C302">
        <v>7</v>
      </c>
      <c r="F302" s="1">
        <f t="shared" si="20"/>
        <v>0</v>
      </c>
      <c r="K302" s="17"/>
    </row>
    <row r="303" spans="1:12" s="15" customFormat="1" x14ac:dyDescent="0.35">
      <c r="A303" s="15" t="s">
        <v>243</v>
      </c>
      <c r="B303" s="15">
        <v>2020</v>
      </c>
      <c r="C303" s="15">
        <v>5</v>
      </c>
      <c r="F303" s="16">
        <f t="shared" si="20"/>
        <v>0</v>
      </c>
      <c r="G303" s="15">
        <v>3</v>
      </c>
      <c r="H303" s="15">
        <v>4</v>
      </c>
      <c r="J303" s="16">
        <f>0.6*G303+0.4*H303+F303</f>
        <v>3.4</v>
      </c>
      <c r="K303" s="19">
        <v>3.5</v>
      </c>
    </row>
    <row r="304" spans="1:12" x14ac:dyDescent="0.35">
      <c r="A304" t="s">
        <v>252</v>
      </c>
      <c r="B304">
        <v>2017</v>
      </c>
      <c r="C304">
        <v>11</v>
      </c>
      <c r="F304" s="1">
        <f t="shared" si="20"/>
        <v>0</v>
      </c>
      <c r="K304" s="17"/>
    </row>
    <row r="305" spans="1:11" x14ac:dyDescent="0.35">
      <c r="A305" t="s">
        <v>244</v>
      </c>
      <c r="B305">
        <v>2019</v>
      </c>
      <c r="C305">
        <v>7</v>
      </c>
      <c r="F305" s="1">
        <f t="shared" si="20"/>
        <v>0</v>
      </c>
      <c r="K305" s="17"/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2022-03-28T10:43:39Z</dcterms:created>
  <dcterms:modified xsi:type="dcterms:W3CDTF">2023-10-12T04:32:19Z</dcterms:modified>
</cp:coreProperties>
</file>