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1490" windowHeight="7665"/>
  </bookViews>
  <sheets>
    <sheet name="GIAKOUMAKIS ET AL 1991" sheetId="3" r:id="rId1"/>
  </sheets>
  <definedNames>
    <definedName name="solver_adj" localSheetId="0" hidden="1">'GIAKOUMAKIS ET AL 1991'!$F$2:$G$2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'GIAKOUMAKIS ET AL 1991'!$G$2</definedName>
    <definedName name="solver_lhs2" localSheetId="0" hidden="1">'GIAKOUMAKIS ET AL 1991'!$G$2</definedName>
    <definedName name="solver_lhs3" localSheetId="0" hidden="1">'GIAKOUMAKIS ET AL 1991'!$F$2:$G$2</definedName>
    <definedName name="solver_lhs4" localSheetId="0" hidden="1">'GIAKOUMAKIS ET AL 1991'!$F$2</definedName>
    <definedName name="solver_lin" localSheetId="0" hidden="1">2</definedName>
    <definedName name="solver_neg" localSheetId="0" hidden="1">2</definedName>
    <definedName name="solver_num" localSheetId="0" hidden="1">4</definedName>
    <definedName name="solver_nwt" localSheetId="0" hidden="1">1</definedName>
    <definedName name="solver_opt" localSheetId="0" hidden="1">'GIAKOUMAKIS ET AL 1991'!$J$42</definedName>
    <definedName name="solver_pre" localSheetId="0" hidden="1">0.000001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0" hidden="1">0</definedName>
    <definedName name="solver_rhs2" localSheetId="0" hidden="1">1</definedName>
    <definedName name="solver_rhs3" localSheetId="0" hidden="1">0</definedName>
    <definedName name="solver_rhs4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</definedName>
  </definedNames>
  <calcPr calcId="124519"/>
</workbook>
</file>

<file path=xl/calcChain.xml><?xml version="1.0" encoding="utf-8"?>
<calcChain xmlns="http://schemas.openxmlformats.org/spreadsheetml/2006/main">
  <c r="F5" i="3"/>
  <c r="E6" s="1"/>
  <c r="G6" s="1"/>
  <c r="E5"/>
  <c r="G5"/>
  <c r="J5" s="1"/>
  <c r="K5"/>
  <c r="H5"/>
  <c r="H6" l="1"/>
  <c r="F6" l="1"/>
  <c r="E7" s="1"/>
  <c r="H7" l="1"/>
  <c r="G7" l="1"/>
  <c r="F7"/>
  <c r="E8" s="1"/>
  <c r="H8" l="1"/>
  <c r="G8"/>
  <c r="F8"/>
  <c r="E9" s="1"/>
  <c r="H9" l="1"/>
  <c r="G9"/>
  <c r="F9"/>
  <c r="E10" s="1"/>
  <c r="H10" l="1"/>
  <c r="G10"/>
  <c r="F10"/>
  <c r="E11" s="1"/>
  <c r="H11" l="1"/>
  <c r="G11"/>
  <c r="F11"/>
  <c r="E12" s="1"/>
  <c r="H12" l="1"/>
  <c r="G12"/>
  <c r="F12"/>
  <c r="E13" s="1"/>
  <c r="H13" l="1"/>
  <c r="G13"/>
  <c r="F13"/>
  <c r="E14" s="1"/>
  <c r="H14" l="1"/>
  <c r="G14"/>
  <c r="F14"/>
  <c r="E15" s="1"/>
  <c r="H15" l="1"/>
  <c r="G15"/>
  <c r="F15"/>
  <c r="E16" s="1"/>
  <c r="H16" l="1"/>
  <c r="G16"/>
  <c r="F16"/>
  <c r="E17" s="1"/>
  <c r="H17" l="1"/>
  <c r="G17"/>
  <c r="F17"/>
  <c r="E18" s="1"/>
  <c r="H18" l="1"/>
  <c r="G18"/>
  <c r="F18"/>
  <c r="E19" s="1"/>
  <c r="H19" l="1"/>
  <c r="G19"/>
  <c r="F19"/>
  <c r="E20" s="1"/>
  <c r="H20" l="1"/>
  <c r="G20"/>
  <c r="F20"/>
  <c r="E21" s="1"/>
  <c r="H21" l="1"/>
  <c r="G21"/>
  <c r="F21"/>
  <c r="E22" s="1"/>
  <c r="H22" l="1"/>
  <c r="G22"/>
  <c r="F22"/>
  <c r="E23" s="1"/>
  <c r="H23" l="1"/>
  <c r="G23"/>
  <c r="F23"/>
  <c r="E24" s="1"/>
  <c r="H24" l="1"/>
  <c r="G24"/>
  <c r="F24"/>
  <c r="E25" s="1"/>
  <c r="H25" l="1"/>
  <c r="G25"/>
  <c r="F25"/>
  <c r="E26" s="1"/>
  <c r="H26" l="1"/>
  <c r="G26"/>
  <c r="F26"/>
  <c r="E27" s="1"/>
  <c r="H27" l="1"/>
  <c r="G27"/>
  <c r="F27"/>
  <c r="E28" s="1"/>
  <c r="H28" l="1"/>
  <c r="G28"/>
  <c r="F28"/>
  <c r="E29" s="1"/>
  <c r="H29" l="1"/>
  <c r="G29"/>
  <c r="F29"/>
  <c r="E30" s="1"/>
  <c r="H30" l="1"/>
  <c r="G30"/>
  <c r="F30"/>
  <c r="E31" s="1"/>
  <c r="H31" l="1"/>
  <c r="G31"/>
  <c r="F31"/>
  <c r="E32" s="1"/>
  <c r="H32" l="1"/>
  <c r="G32"/>
  <c r="F32"/>
  <c r="E33" s="1"/>
  <c r="H33" l="1"/>
  <c r="G33"/>
  <c r="F33"/>
  <c r="E34" s="1"/>
  <c r="H34" l="1"/>
  <c r="G34"/>
  <c r="F34"/>
  <c r="E35" s="1"/>
  <c r="H35" l="1"/>
  <c r="G35"/>
  <c r="F35"/>
  <c r="E36" s="1"/>
  <c r="H36" l="1"/>
  <c r="G36"/>
  <c r="F36"/>
  <c r="E37" s="1"/>
  <c r="H37" l="1"/>
  <c r="G37"/>
  <c r="F37"/>
  <c r="E38" s="1"/>
  <c r="H38" l="1"/>
  <c r="G38"/>
  <c r="F38"/>
  <c r="E39" s="1"/>
  <c r="H39" l="1"/>
  <c r="G39"/>
  <c r="F39"/>
  <c r="E40" s="1"/>
  <c r="H40" l="1"/>
  <c r="G40"/>
  <c r="F40"/>
  <c r="J44" l="1"/>
  <c r="K44" s="1"/>
</calcChain>
</file>

<file path=xl/sharedStrings.xml><?xml version="1.0" encoding="utf-8"?>
<sst xmlns="http://schemas.openxmlformats.org/spreadsheetml/2006/main" count="25" uniqueCount="24">
  <si>
    <t>Mήνας</t>
  </si>
  <si>
    <t>Βροχόπτωση (mm)</t>
  </si>
  <si>
    <t>Μαϊ-71</t>
  </si>
  <si>
    <t>Μαϊ-72</t>
  </si>
  <si>
    <t>Μαϊ-73</t>
  </si>
  <si>
    <t>smax</t>
  </si>
  <si>
    <t>k'</t>
  </si>
  <si>
    <t>PET (mm) Δυν. Εξατμισοδιαπνοή</t>
  </si>
  <si>
    <t>S'</t>
  </si>
  <si>
    <t>R(mm) απορροή</t>
  </si>
  <si>
    <t>πραγματική εξτ. (mm)</t>
  </si>
  <si>
    <t>(Q-QΠΡΑΓΜ)^2</t>
  </si>
  <si>
    <t xml:space="preserve">QΠΡΑΓΜ Απορροή(mm) Μετρημενη </t>
  </si>
  <si>
    <t>DATA</t>
  </si>
  <si>
    <t>(Q-QMESO)^2</t>
  </si>
  <si>
    <t>QMESO</t>
  </si>
  <si>
    <t>Eικονικό</t>
  </si>
  <si>
    <t>S (πραγματικό)</t>
  </si>
  <si>
    <t>Σ</t>
  </si>
  <si>
    <t>R^2</t>
  </si>
  <si>
    <t>πρέπει R^2&gt;0, ΕΝΏ ΣΊΓΟΥΡΑ R^2&lt;1</t>
  </si>
  <si>
    <t>παράμετροι, στο καλιμπράρισμα μεταβλητές απόφασης</t>
  </si>
  <si>
    <t>προσοχή, εσείς θα κάνετε βελτιστοποίηση από την ε΄πίλυση (solver) του εξελ</t>
  </si>
  <si>
    <t>θα πρέπει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</si>
</sst>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rgb="FF555555"/>
      <name val="Open Sans"/>
    </font>
    <font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Open Sans"/>
    </font>
    <font>
      <b/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555555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wrapText="1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/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2" fontId="3" fillId="3" borderId="0" xfId="0" applyNumberFormat="1" applyFont="1" applyFill="1"/>
    <xf numFmtId="0" fontId="3" fillId="3" borderId="0" xfId="0" applyFont="1" applyFill="1" applyAlignment="1">
      <alignment wrapText="1"/>
    </xf>
    <xf numFmtId="0" fontId="0" fillId="0" borderId="3" xfId="0" applyBorder="1"/>
    <xf numFmtId="2" fontId="5" fillId="0" borderId="4" xfId="0" applyNumberFormat="1" applyFont="1" applyBorder="1" applyAlignment="1">
      <alignment horizontal="center"/>
    </xf>
    <xf numFmtId="0" fontId="0" fillId="3" borderId="5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 applyAlignment="1">
      <alignment wrapText="1"/>
    </xf>
    <xf numFmtId="2" fontId="0" fillId="0" borderId="6" xfId="0" applyNumberFormat="1" applyBorder="1"/>
    <xf numFmtId="0" fontId="0" fillId="0" borderId="5" xfId="0" applyBorder="1"/>
    <xf numFmtId="0" fontId="0" fillId="0" borderId="8" xfId="0" applyBorder="1" applyAlignment="1">
      <alignment wrapText="1"/>
    </xf>
    <xf numFmtId="0" fontId="4" fillId="3" borderId="9" xfId="0" applyFont="1" applyFill="1" applyBorder="1"/>
    <xf numFmtId="0" fontId="4" fillId="3" borderId="10" xfId="0" applyFont="1" applyFill="1" applyBorder="1"/>
    <xf numFmtId="0" fontId="0" fillId="0" borderId="0" xfId="0" applyFill="1" applyAlignment="1">
      <alignment wrapText="1"/>
    </xf>
    <xf numFmtId="0" fontId="4" fillId="0" borderId="3" xfId="0" applyFont="1" applyBorder="1"/>
    <xf numFmtId="2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2" fontId="0" fillId="0" borderId="8" xfId="0" applyNumberFormat="1" applyBorder="1"/>
    <xf numFmtId="0" fontId="0" fillId="0" borderId="8" xfId="0" applyBorder="1"/>
    <xf numFmtId="0" fontId="0" fillId="0" borderId="0" xfId="0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7" fillId="4" borderId="11" xfId="0" applyFont="1" applyFill="1" applyBorder="1"/>
    <xf numFmtId="0" fontId="7" fillId="4" borderId="12" xfId="0" applyFont="1" applyFill="1" applyBorder="1"/>
    <xf numFmtId="3" fontId="6" fillId="4" borderId="2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0"/>
  <sheetViews>
    <sheetView tabSelected="1" workbookViewId="0">
      <selection activeCell="K8" sqref="K8:K9"/>
    </sheetView>
  </sheetViews>
  <sheetFormatPr defaultRowHeight="15"/>
  <cols>
    <col min="2" max="2" width="17.140625" style="9" customWidth="1"/>
    <col min="3" max="3" width="17.140625" style="10" customWidth="1"/>
    <col min="4" max="4" width="15.85546875" style="9" customWidth="1"/>
    <col min="5" max="5" width="13.85546875" style="22" customWidth="1"/>
    <col min="7" max="8" width="9.140625" style="25"/>
    <col min="10" max="10" width="18" customWidth="1"/>
    <col min="11" max="11" width="29.42578125" customWidth="1"/>
    <col min="16" max="17" width="9.140625" customWidth="1"/>
  </cols>
  <sheetData>
    <row r="1" spans="1:17">
      <c r="A1" s="48" t="s">
        <v>22</v>
      </c>
      <c r="E1" s="29"/>
      <c r="F1" s="32" t="s">
        <v>5</v>
      </c>
      <c r="G1" s="33" t="s">
        <v>6</v>
      </c>
      <c r="H1" s="21" t="s">
        <v>21</v>
      </c>
      <c r="I1" s="15"/>
      <c r="J1" s="15"/>
      <c r="K1" s="15"/>
      <c r="L1" s="15"/>
    </row>
    <row r="2" spans="1:17" ht="15.75" thickBot="1">
      <c r="B2" s="9" t="s">
        <v>13</v>
      </c>
      <c r="E2" s="29"/>
      <c r="F2" s="50">
        <v>200</v>
      </c>
      <c r="G2" s="51">
        <v>0.6</v>
      </c>
      <c r="H2" s="30"/>
    </row>
    <row r="3" spans="1:17" s="7" customFormat="1" ht="45">
      <c r="A3" s="15"/>
      <c r="B3" s="16"/>
      <c r="C3" s="17"/>
      <c r="D3" s="18"/>
      <c r="E3" s="23" t="s">
        <v>16</v>
      </c>
      <c r="F3" s="7" t="s">
        <v>17</v>
      </c>
      <c r="G3" s="31" t="s">
        <v>9</v>
      </c>
      <c r="H3" s="24" t="s">
        <v>10</v>
      </c>
      <c r="J3" s="7" t="s">
        <v>11</v>
      </c>
      <c r="K3" s="7" t="s">
        <v>14</v>
      </c>
    </row>
    <row r="4" spans="1:17" s="7" customFormat="1" ht="69.75" customHeight="1">
      <c r="A4" s="2" t="s">
        <v>0</v>
      </c>
      <c r="B4" s="11" t="s">
        <v>12</v>
      </c>
      <c r="C4" s="12" t="s">
        <v>1</v>
      </c>
      <c r="D4" s="11" t="s">
        <v>7</v>
      </c>
      <c r="E4" s="23" t="s">
        <v>8</v>
      </c>
      <c r="F4" s="8">
        <v>0</v>
      </c>
      <c r="G4" s="24"/>
      <c r="H4" s="24"/>
      <c r="P4" s="34"/>
      <c r="Q4" s="34"/>
    </row>
    <row r="5" spans="1:17">
      <c r="A5" s="3">
        <v>25842</v>
      </c>
      <c r="B5" s="49">
        <v>6.49</v>
      </c>
      <c r="C5" s="13">
        <v>113.9</v>
      </c>
      <c r="D5" s="14">
        <v>58.960000000000008</v>
      </c>
      <c r="E5" s="22">
        <f>C5-D5+F4</f>
        <v>54.94</v>
      </c>
      <c r="F5">
        <f>IF(E5&lt;0,0,IF((E5&gt;$F$2),$F$2,E5))</f>
        <v>54.94</v>
      </c>
      <c r="G5" s="25">
        <f t="shared" ref="G5:G40" si="0">IF(E5&gt;$F$2,$G$2*(E5-$F$2),0)</f>
        <v>0</v>
      </c>
      <c r="H5" s="25">
        <f>IF(E5&gt;0,D5,F4+C5)</f>
        <v>58.960000000000008</v>
      </c>
      <c r="J5" s="1">
        <f>(B5-G5)^2</f>
        <v>42.120100000000001</v>
      </c>
      <c r="K5">
        <f>(B5-$B$42)^2</f>
        <v>42.120100000000001</v>
      </c>
      <c r="L5" s="6"/>
      <c r="P5" s="5"/>
      <c r="Q5" s="5"/>
    </row>
    <row r="6" spans="1:17">
      <c r="A6" s="3">
        <v>25873</v>
      </c>
      <c r="B6" s="49">
        <v>16.62</v>
      </c>
      <c r="C6" s="13">
        <v>150.9</v>
      </c>
      <c r="D6" s="14">
        <v>30.910000000000004</v>
      </c>
      <c r="E6" s="22">
        <f t="shared" ref="E6:E40" si="1">C6-D6+F5</f>
        <v>174.93</v>
      </c>
      <c r="F6">
        <f>IF(E6&lt;0,0,IF((E6&gt;$F$2),$F$2,E6))</f>
        <v>174.93</v>
      </c>
      <c r="G6" s="25">
        <f t="shared" si="0"/>
        <v>0</v>
      </c>
      <c r="H6" s="25">
        <f t="shared" ref="H6:H40" si="2">IF(E6&gt;0,D6,F5+C6)</f>
        <v>30.910000000000004</v>
      </c>
      <c r="J6" s="1"/>
      <c r="P6" s="5"/>
      <c r="Q6" s="5"/>
    </row>
    <row r="7" spans="1:17">
      <c r="A7" s="3">
        <v>25903</v>
      </c>
      <c r="B7" s="49">
        <v>44.54</v>
      </c>
      <c r="C7" s="13">
        <v>225.3</v>
      </c>
      <c r="D7" s="14">
        <v>19.690000000000001</v>
      </c>
      <c r="E7" s="22">
        <f t="shared" si="1"/>
        <v>380.54</v>
      </c>
      <c r="F7">
        <f t="shared" ref="F7:F40" si="3">IF(E7&lt;0,0,IF((E7&gt;$F$2),$F$2,E7))</f>
        <v>200</v>
      </c>
      <c r="G7" s="25">
        <f t="shared" si="0"/>
        <v>108.32400000000001</v>
      </c>
      <c r="H7" s="25">
        <f t="shared" si="2"/>
        <v>19.690000000000001</v>
      </c>
      <c r="J7" s="1"/>
      <c r="P7" s="5"/>
      <c r="Q7" s="5"/>
    </row>
    <row r="8" spans="1:17">
      <c r="A8" s="3">
        <v>25934</v>
      </c>
      <c r="B8" s="49">
        <v>113.75</v>
      </c>
      <c r="C8" s="13">
        <v>121.2</v>
      </c>
      <c r="D8" s="14">
        <v>23.980000000000004</v>
      </c>
      <c r="E8" s="22">
        <f t="shared" si="1"/>
        <v>297.22000000000003</v>
      </c>
      <c r="F8">
        <f t="shared" si="3"/>
        <v>200</v>
      </c>
      <c r="G8" s="25">
        <f t="shared" si="0"/>
        <v>58.332000000000015</v>
      </c>
      <c r="H8" s="25">
        <f t="shared" si="2"/>
        <v>23.980000000000004</v>
      </c>
      <c r="J8" s="1"/>
      <c r="P8" s="5"/>
      <c r="Q8" s="5"/>
    </row>
    <row r="9" spans="1:17">
      <c r="A9" s="3">
        <v>25965</v>
      </c>
      <c r="B9" s="49">
        <v>7.39</v>
      </c>
      <c r="C9" s="13">
        <v>247.3</v>
      </c>
      <c r="D9" s="14">
        <v>33.561000000000007</v>
      </c>
      <c r="E9" s="22">
        <f t="shared" si="1"/>
        <v>413.73900000000003</v>
      </c>
      <c r="F9">
        <f t="shared" si="3"/>
        <v>200</v>
      </c>
      <c r="G9" s="25">
        <f t="shared" si="0"/>
        <v>128.24340000000001</v>
      </c>
      <c r="H9" s="25">
        <f t="shared" si="2"/>
        <v>33.561000000000007</v>
      </c>
      <c r="J9" s="1"/>
      <c r="P9" s="5"/>
      <c r="Q9" s="5"/>
    </row>
    <row r="10" spans="1:17">
      <c r="A10" s="3">
        <v>25993</v>
      </c>
      <c r="B10" s="49">
        <v>63.07</v>
      </c>
      <c r="C10" s="13">
        <v>301.3</v>
      </c>
      <c r="D10" s="14">
        <v>61.27000000000001</v>
      </c>
      <c r="E10" s="22">
        <f t="shared" si="1"/>
        <v>440.03</v>
      </c>
      <c r="F10">
        <f t="shared" si="3"/>
        <v>200</v>
      </c>
      <c r="G10" s="25">
        <f t="shared" si="0"/>
        <v>144.01799999999997</v>
      </c>
      <c r="H10" s="25">
        <f t="shared" si="2"/>
        <v>61.27000000000001</v>
      </c>
      <c r="J10" s="1"/>
      <c r="P10" s="5"/>
      <c r="Q10" s="5"/>
    </row>
    <row r="11" spans="1:17">
      <c r="A11" s="3">
        <v>26024</v>
      </c>
      <c r="B11" s="49">
        <v>19.46</v>
      </c>
      <c r="C11" s="13">
        <v>62.4</v>
      </c>
      <c r="D11" s="14">
        <v>90.970000000000013</v>
      </c>
      <c r="E11" s="22">
        <f t="shared" si="1"/>
        <v>171.42999999999998</v>
      </c>
      <c r="F11">
        <f t="shared" si="3"/>
        <v>171.42999999999998</v>
      </c>
      <c r="G11" s="25">
        <f t="shared" si="0"/>
        <v>0</v>
      </c>
      <c r="H11" s="25">
        <f t="shared" si="2"/>
        <v>90.970000000000013</v>
      </c>
      <c r="J11" s="1"/>
      <c r="P11" s="5"/>
      <c r="Q11" s="5"/>
    </row>
    <row r="12" spans="1:17">
      <c r="A12" s="4" t="s">
        <v>2</v>
      </c>
      <c r="B12" s="49">
        <v>46.15</v>
      </c>
      <c r="C12" s="13">
        <v>34.4</v>
      </c>
      <c r="D12" s="14">
        <v>132</v>
      </c>
      <c r="E12" s="22">
        <f t="shared" si="1"/>
        <v>73.829999999999984</v>
      </c>
      <c r="F12">
        <f t="shared" si="3"/>
        <v>73.829999999999984</v>
      </c>
      <c r="G12" s="25">
        <f t="shared" si="0"/>
        <v>0</v>
      </c>
      <c r="H12" s="25">
        <f t="shared" si="2"/>
        <v>132</v>
      </c>
      <c r="J12" s="1"/>
      <c r="P12" s="5"/>
      <c r="Q12" s="5"/>
    </row>
    <row r="13" spans="1:17">
      <c r="A13" s="3">
        <v>26085</v>
      </c>
      <c r="B13" s="49">
        <v>2.13</v>
      </c>
      <c r="C13" s="13">
        <v>22.9</v>
      </c>
      <c r="D13" s="14">
        <v>165.99</v>
      </c>
      <c r="E13" s="22">
        <f t="shared" si="1"/>
        <v>-69.260000000000019</v>
      </c>
      <c r="F13">
        <f t="shared" si="3"/>
        <v>0</v>
      </c>
      <c r="G13" s="25">
        <f t="shared" si="0"/>
        <v>0</v>
      </c>
      <c r="H13" s="25">
        <f t="shared" si="2"/>
        <v>96.72999999999999</v>
      </c>
      <c r="J13" s="1"/>
      <c r="P13" s="5"/>
      <c r="Q13" s="5"/>
    </row>
    <row r="14" spans="1:17">
      <c r="A14" s="3">
        <v>26115</v>
      </c>
      <c r="B14" s="49">
        <v>10.88</v>
      </c>
      <c r="C14" s="13">
        <v>49.1</v>
      </c>
      <c r="D14" s="14">
        <v>187.00000000000003</v>
      </c>
      <c r="E14" s="22">
        <f t="shared" si="1"/>
        <v>-137.90000000000003</v>
      </c>
      <c r="F14">
        <f t="shared" si="3"/>
        <v>0</v>
      </c>
      <c r="G14" s="25">
        <f t="shared" si="0"/>
        <v>0</v>
      </c>
      <c r="H14" s="25">
        <f t="shared" si="2"/>
        <v>49.1</v>
      </c>
      <c r="J14" s="1"/>
      <c r="P14" s="5"/>
      <c r="Q14" s="5"/>
    </row>
    <row r="15" spans="1:17">
      <c r="A15" s="3">
        <v>26146</v>
      </c>
      <c r="B15" s="49">
        <v>4.5</v>
      </c>
      <c r="C15" s="13">
        <v>10.5</v>
      </c>
      <c r="D15" s="14">
        <v>166.54000000000002</v>
      </c>
      <c r="E15" s="22">
        <f t="shared" si="1"/>
        <v>-156.04000000000002</v>
      </c>
      <c r="F15">
        <f t="shared" si="3"/>
        <v>0</v>
      </c>
      <c r="G15" s="25">
        <f t="shared" si="0"/>
        <v>0</v>
      </c>
      <c r="H15" s="25">
        <f t="shared" si="2"/>
        <v>10.5</v>
      </c>
      <c r="J15" s="1"/>
      <c r="P15" s="5"/>
      <c r="Q15" s="5"/>
    </row>
    <row r="16" spans="1:17">
      <c r="A16" s="3">
        <v>26177</v>
      </c>
      <c r="B16" s="49">
        <v>11.55</v>
      </c>
      <c r="C16" s="13">
        <v>76</v>
      </c>
      <c r="D16" s="14">
        <v>113.19000000000001</v>
      </c>
      <c r="E16" s="22">
        <f t="shared" si="1"/>
        <v>-37.190000000000012</v>
      </c>
      <c r="F16">
        <f t="shared" si="3"/>
        <v>0</v>
      </c>
      <c r="G16" s="25">
        <f t="shared" si="0"/>
        <v>0</v>
      </c>
      <c r="H16" s="25">
        <f t="shared" si="2"/>
        <v>76</v>
      </c>
      <c r="J16" s="1"/>
      <c r="P16" s="5"/>
      <c r="Q16" s="5"/>
    </row>
    <row r="17" spans="1:17">
      <c r="A17" s="3">
        <v>26207</v>
      </c>
      <c r="B17" s="49">
        <v>4.32</v>
      </c>
      <c r="C17" s="13">
        <v>62.8</v>
      </c>
      <c r="D17" s="14">
        <v>58.960000000000008</v>
      </c>
      <c r="E17" s="22">
        <f t="shared" si="1"/>
        <v>3.8399999999999892</v>
      </c>
      <c r="F17">
        <f t="shared" si="3"/>
        <v>3.8399999999999892</v>
      </c>
      <c r="G17" s="25">
        <f t="shared" si="0"/>
        <v>0</v>
      </c>
      <c r="H17" s="25">
        <f t="shared" si="2"/>
        <v>58.960000000000008</v>
      </c>
      <c r="J17" s="1"/>
      <c r="P17" s="5"/>
      <c r="Q17" s="5"/>
    </row>
    <row r="18" spans="1:17">
      <c r="A18" s="3">
        <v>26238</v>
      </c>
      <c r="B18" s="49">
        <v>25.07</v>
      </c>
      <c r="C18" s="13">
        <v>245.8</v>
      </c>
      <c r="D18" s="14">
        <v>30.910000000000004</v>
      </c>
      <c r="E18" s="22">
        <f t="shared" si="1"/>
        <v>218.73000000000002</v>
      </c>
      <c r="F18">
        <f t="shared" si="3"/>
        <v>200</v>
      </c>
      <c r="G18" s="25">
        <f t="shared" si="0"/>
        <v>11.23800000000001</v>
      </c>
      <c r="H18" s="25">
        <f t="shared" si="2"/>
        <v>30.910000000000004</v>
      </c>
      <c r="J18" s="1"/>
      <c r="P18" s="5"/>
      <c r="Q18" s="5"/>
    </row>
    <row r="19" spans="1:17">
      <c r="A19" s="3">
        <v>26268</v>
      </c>
      <c r="B19" s="49">
        <v>23.46</v>
      </c>
      <c r="C19" s="13">
        <v>139.69999999999999</v>
      </c>
      <c r="D19" s="14">
        <v>19.690000000000001</v>
      </c>
      <c r="E19" s="22">
        <f t="shared" si="1"/>
        <v>320.01</v>
      </c>
      <c r="F19">
        <f t="shared" si="3"/>
        <v>200</v>
      </c>
      <c r="G19" s="25">
        <f t="shared" si="0"/>
        <v>72.005999999999986</v>
      </c>
      <c r="H19" s="25">
        <f t="shared" si="2"/>
        <v>19.690000000000001</v>
      </c>
      <c r="J19" s="1"/>
      <c r="P19" s="5"/>
      <c r="Q19" s="5"/>
    </row>
    <row r="20" spans="1:17">
      <c r="A20" s="3">
        <v>26299</v>
      </c>
      <c r="B20" s="49">
        <v>39.99</v>
      </c>
      <c r="C20" s="13">
        <v>128.5</v>
      </c>
      <c r="D20" s="14">
        <v>23.980000000000004</v>
      </c>
      <c r="E20" s="22">
        <f t="shared" si="1"/>
        <v>304.52</v>
      </c>
      <c r="F20">
        <f t="shared" si="3"/>
        <v>200</v>
      </c>
      <c r="G20" s="25">
        <f t="shared" si="0"/>
        <v>62.711999999999989</v>
      </c>
      <c r="H20" s="25">
        <f t="shared" si="2"/>
        <v>23.980000000000004</v>
      </c>
      <c r="J20" s="1"/>
      <c r="P20" s="5"/>
      <c r="Q20" s="5"/>
    </row>
    <row r="21" spans="1:17">
      <c r="A21" s="3">
        <v>26330</v>
      </c>
      <c r="B21" s="49">
        <v>38.4</v>
      </c>
      <c r="C21" s="13">
        <v>208.2</v>
      </c>
      <c r="D21" s="14">
        <v>33.561000000000007</v>
      </c>
      <c r="E21" s="22">
        <f t="shared" si="1"/>
        <v>374.63900000000001</v>
      </c>
      <c r="F21">
        <f t="shared" si="3"/>
        <v>200</v>
      </c>
      <c r="G21" s="25">
        <f t="shared" si="0"/>
        <v>104.7834</v>
      </c>
      <c r="H21" s="25">
        <f t="shared" si="2"/>
        <v>33.561000000000007</v>
      </c>
      <c r="J21" s="1"/>
      <c r="P21" s="5"/>
      <c r="Q21" s="5"/>
    </row>
    <row r="22" spans="1:17">
      <c r="A22" s="3">
        <v>26359</v>
      </c>
      <c r="B22" s="49">
        <v>26.7</v>
      </c>
      <c r="C22" s="13">
        <v>93.3</v>
      </c>
      <c r="D22" s="14">
        <v>61.27000000000001</v>
      </c>
      <c r="E22" s="22">
        <f t="shared" si="1"/>
        <v>232.02999999999997</v>
      </c>
      <c r="F22">
        <f t="shared" si="3"/>
        <v>200</v>
      </c>
      <c r="G22" s="25">
        <f t="shared" si="0"/>
        <v>19.217999999999982</v>
      </c>
      <c r="H22" s="25">
        <f t="shared" si="2"/>
        <v>61.27000000000001</v>
      </c>
      <c r="J22" s="1"/>
      <c r="P22" s="5"/>
      <c r="Q22" s="5"/>
    </row>
    <row r="23" spans="1:17">
      <c r="A23" s="3">
        <v>26390</v>
      </c>
      <c r="B23" s="49">
        <v>59.59</v>
      </c>
      <c r="C23" s="13">
        <v>131.9</v>
      </c>
      <c r="D23" s="14">
        <v>90.970000000000013</v>
      </c>
      <c r="E23" s="22">
        <f t="shared" si="1"/>
        <v>240.93</v>
      </c>
      <c r="F23">
        <f t="shared" si="3"/>
        <v>200</v>
      </c>
      <c r="G23" s="25">
        <f t="shared" si="0"/>
        <v>24.558000000000003</v>
      </c>
      <c r="H23" s="25">
        <f t="shared" si="2"/>
        <v>90.970000000000013</v>
      </c>
      <c r="J23" s="1"/>
      <c r="P23" s="5"/>
      <c r="Q23" s="5"/>
    </row>
    <row r="24" spans="1:17">
      <c r="A24" s="4" t="s">
        <v>3</v>
      </c>
      <c r="B24" s="49">
        <v>19.8</v>
      </c>
      <c r="C24" s="13">
        <v>73.599999999999994</v>
      </c>
      <c r="D24" s="14">
        <v>132</v>
      </c>
      <c r="E24" s="22">
        <f t="shared" si="1"/>
        <v>141.6</v>
      </c>
      <c r="F24">
        <f t="shared" si="3"/>
        <v>141.6</v>
      </c>
      <c r="G24" s="25">
        <f t="shared" si="0"/>
        <v>0</v>
      </c>
      <c r="H24" s="25">
        <f t="shared" si="2"/>
        <v>132</v>
      </c>
      <c r="J24" s="1"/>
    </row>
    <row r="25" spans="1:17">
      <c r="A25" s="3">
        <v>26451</v>
      </c>
      <c r="B25" s="49">
        <v>6.54</v>
      </c>
      <c r="C25" s="13">
        <v>17.7</v>
      </c>
      <c r="D25" s="14">
        <v>165.99</v>
      </c>
      <c r="E25" s="22">
        <f t="shared" si="1"/>
        <v>-6.6900000000000261</v>
      </c>
      <c r="F25">
        <f t="shared" si="3"/>
        <v>0</v>
      </c>
      <c r="G25" s="25">
        <f t="shared" si="0"/>
        <v>0</v>
      </c>
      <c r="H25" s="25">
        <f t="shared" si="2"/>
        <v>159.29999999999998</v>
      </c>
      <c r="J25" s="1"/>
    </row>
    <row r="26" spans="1:17">
      <c r="A26" s="3">
        <v>26481</v>
      </c>
      <c r="B26" s="49">
        <v>13.36</v>
      </c>
      <c r="C26" s="13">
        <v>79.599999999999994</v>
      </c>
      <c r="D26" s="14">
        <v>187.00000000000003</v>
      </c>
      <c r="E26" s="22">
        <f t="shared" si="1"/>
        <v>-107.40000000000003</v>
      </c>
      <c r="F26">
        <f t="shared" si="3"/>
        <v>0</v>
      </c>
      <c r="G26" s="25">
        <f t="shared" si="0"/>
        <v>0</v>
      </c>
      <c r="H26" s="25">
        <f t="shared" si="2"/>
        <v>79.599999999999994</v>
      </c>
      <c r="J26" s="1"/>
    </row>
    <row r="27" spans="1:17">
      <c r="A27" s="3">
        <v>26512</v>
      </c>
      <c r="B27" s="49">
        <v>5.74</v>
      </c>
      <c r="C27" s="13">
        <v>44.9</v>
      </c>
      <c r="D27" s="14">
        <v>166.54000000000002</v>
      </c>
      <c r="E27" s="22">
        <f t="shared" si="1"/>
        <v>-121.64000000000001</v>
      </c>
      <c r="F27">
        <f t="shared" si="3"/>
        <v>0</v>
      </c>
      <c r="G27" s="25">
        <f t="shared" si="0"/>
        <v>0</v>
      </c>
      <c r="H27" s="25">
        <f t="shared" si="2"/>
        <v>44.9</v>
      </c>
      <c r="J27" s="1"/>
    </row>
    <row r="28" spans="1:17">
      <c r="A28" s="3">
        <v>26543</v>
      </c>
      <c r="B28" s="49">
        <v>2.5499999999999998</v>
      </c>
      <c r="C28" s="13">
        <v>31.9</v>
      </c>
      <c r="D28" s="14">
        <v>113.19000000000001</v>
      </c>
      <c r="E28" s="22">
        <f t="shared" si="1"/>
        <v>-81.29000000000002</v>
      </c>
      <c r="F28">
        <f t="shared" si="3"/>
        <v>0</v>
      </c>
      <c r="G28" s="25">
        <f t="shared" si="0"/>
        <v>0</v>
      </c>
      <c r="H28" s="25">
        <f t="shared" si="2"/>
        <v>31.9</v>
      </c>
      <c r="J28" s="1"/>
    </row>
    <row r="29" spans="1:17">
      <c r="A29" s="3">
        <v>26573</v>
      </c>
      <c r="B29" s="49">
        <v>50.69</v>
      </c>
      <c r="C29" s="13">
        <v>358.3</v>
      </c>
      <c r="D29" s="14">
        <v>58.960000000000008</v>
      </c>
      <c r="E29" s="22">
        <f t="shared" si="1"/>
        <v>299.34000000000003</v>
      </c>
      <c r="F29">
        <f t="shared" si="3"/>
        <v>200</v>
      </c>
      <c r="G29" s="25">
        <f t="shared" si="0"/>
        <v>59.604000000000013</v>
      </c>
      <c r="H29" s="25">
        <f t="shared" si="2"/>
        <v>58.960000000000008</v>
      </c>
      <c r="J29" s="1"/>
    </row>
    <row r="30" spans="1:17">
      <c r="A30" s="3">
        <v>26604</v>
      </c>
      <c r="B30" s="49">
        <v>8.2100000000000009</v>
      </c>
      <c r="C30" s="13">
        <v>69.599999999999994</v>
      </c>
      <c r="D30" s="14">
        <v>30.910000000000004</v>
      </c>
      <c r="E30" s="22">
        <f t="shared" si="1"/>
        <v>238.69</v>
      </c>
      <c r="F30">
        <f t="shared" si="3"/>
        <v>200</v>
      </c>
      <c r="G30" s="25">
        <f t="shared" si="0"/>
        <v>23.213999999999999</v>
      </c>
      <c r="H30" s="25">
        <f t="shared" si="2"/>
        <v>30.910000000000004</v>
      </c>
      <c r="J30" s="1"/>
    </row>
    <row r="31" spans="1:17">
      <c r="A31" s="3">
        <v>26634</v>
      </c>
      <c r="B31" s="49">
        <v>0.75</v>
      </c>
      <c r="C31" s="13">
        <v>34.200000000000003</v>
      </c>
      <c r="D31" s="14">
        <v>19.690000000000001</v>
      </c>
      <c r="E31" s="22">
        <f t="shared" si="1"/>
        <v>214.51</v>
      </c>
      <c r="F31">
        <f t="shared" si="3"/>
        <v>200</v>
      </c>
      <c r="G31" s="25">
        <f t="shared" si="0"/>
        <v>8.7059999999999942</v>
      </c>
      <c r="H31" s="25">
        <f t="shared" si="2"/>
        <v>19.690000000000001</v>
      </c>
      <c r="J31" s="1"/>
    </row>
    <row r="32" spans="1:17">
      <c r="A32" s="3">
        <v>26665</v>
      </c>
      <c r="B32" s="49">
        <v>50.98</v>
      </c>
      <c r="C32" s="13">
        <v>121.3</v>
      </c>
      <c r="D32" s="14">
        <v>23.980000000000004</v>
      </c>
      <c r="E32" s="22">
        <f t="shared" si="1"/>
        <v>297.32</v>
      </c>
      <c r="F32">
        <f t="shared" si="3"/>
        <v>200</v>
      </c>
      <c r="G32" s="25">
        <f t="shared" si="0"/>
        <v>58.391999999999996</v>
      </c>
      <c r="H32" s="25">
        <f t="shared" si="2"/>
        <v>23.980000000000004</v>
      </c>
      <c r="J32" s="1"/>
    </row>
    <row r="33" spans="1:15">
      <c r="A33" s="3">
        <v>26696</v>
      </c>
      <c r="B33" s="49">
        <v>214.06</v>
      </c>
      <c r="C33" s="13">
        <v>255.4</v>
      </c>
      <c r="D33" s="14">
        <v>33.561000000000007</v>
      </c>
      <c r="E33" s="22">
        <f t="shared" si="1"/>
        <v>421.839</v>
      </c>
      <c r="F33">
        <f t="shared" si="3"/>
        <v>200</v>
      </c>
      <c r="G33" s="25">
        <f t="shared" si="0"/>
        <v>133.10339999999999</v>
      </c>
      <c r="H33" s="25">
        <f t="shared" si="2"/>
        <v>33.561000000000007</v>
      </c>
      <c r="J33" s="1"/>
    </row>
    <row r="34" spans="1:15">
      <c r="A34" s="3">
        <v>26724</v>
      </c>
      <c r="B34" s="49">
        <v>113.88</v>
      </c>
      <c r="C34" s="13">
        <v>174</v>
      </c>
      <c r="D34" s="14">
        <v>61.27000000000001</v>
      </c>
      <c r="E34" s="22">
        <f t="shared" si="1"/>
        <v>312.73</v>
      </c>
      <c r="F34">
        <f t="shared" si="3"/>
        <v>200</v>
      </c>
      <c r="G34" s="25">
        <f t="shared" si="0"/>
        <v>67.638000000000005</v>
      </c>
      <c r="H34" s="25">
        <f t="shared" si="2"/>
        <v>61.27000000000001</v>
      </c>
      <c r="J34" s="1"/>
    </row>
    <row r="35" spans="1:15">
      <c r="A35" s="3">
        <v>26755</v>
      </c>
      <c r="B35" s="49">
        <v>93.38</v>
      </c>
      <c r="C35" s="13">
        <v>94.9</v>
      </c>
      <c r="D35" s="14">
        <v>90.970000000000013</v>
      </c>
      <c r="E35" s="22">
        <f t="shared" si="1"/>
        <v>203.93</v>
      </c>
      <c r="F35">
        <f t="shared" si="3"/>
        <v>200</v>
      </c>
      <c r="G35" s="25">
        <f t="shared" si="0"/>
        <v>2.3580000000000041</v>
      </c>
      <c r="H35" s="25">
        <f t="shared" si="2"/>
        <v>90.970000000000013</v>
      </c>
      <c r="J35" s="1"/>
    </row>
    <row r="36" spans="1:15">
      <c r="A36" s="4" t="s">
        <v>4</v>
      </c>
      <c r="B36" s="49">
        <v>61.48</v>
      </c>
      <c r="C36" s="13">
        <v>31.9</v>
      </c>
      <c r="D36" s="14">
        <v>132</v>
      </c>
      <c r="E36" s="22">
        <f t="shared" si="1"/>
        <v>99.9</v>
      </c>
      <c r="F36">
        <f t="shared" si="3"/>
        <v>99.9</v>
      </c>
      <c r="G36" s="25">
        <f t="shared" si="0"/>
        <v>0</v>
      </c>
      <c r="H36" s="25">
        <f t="shared" si="2"/>
        <v>132</v>
      </c>
      <c r="J36" s="1"/>
    </row>
    <row r="37" spans="1:15">
      <c r="A37" s="3">
        <v>26816</v>
      </c>
      <c r="B37" s="49">
        <v>3.42</v>
      </c>
      <c r="C37" s="13">
        <v>55.2</v>
      </c>
      <c r="D37" s="14">
        <v>165.99</v>
      </c>
      <c r="E37" s="22">
        <f t="shared" si="1"/>
        <v>-10.89</v>
      </c>
      <c r="F37">
        <f t="shared" si="3"/>
        <v>0</v>
      </c>
      <c r="G37" s="25">
        <f t="shared" si="0"/>
        <v>0</v>
      </c>
      <c r="H37" s="25">
        <f t="shared" si="2"/>
        <v>155.10000000000002</v>
      </c>
      <c r="J37" s="1"/>
    </row>
    <row r="38" spans="1:15">
      <c r="A38" s="3">
        <v>26846</v>
      </c>
      <c r="B38" s="49">
        <v>15.64</v>
      </c>
      <c r="C38" s="13">
        <v>73.7</v>
      </c>
      <c r="D38" s="14">
        <v>187.00000000000003</v>
      </c>
      <c r="E38" s="22">
        <f t="shared" si="1"/>
        <v>-113.30000000000003</v>
      </c>
      <c r="F38">
        <f t="shared" si="3"/>
        <v>0</v>
      </c>
      <c r="G38" s="25">
        <f t="shared" si="0"/>
        <v>0</v>
      </c>
      <c r="H38" s="25">
        <f t="shared" si="2"/>
        <v>73.7</v>
      </c>
      <c r="J38" s="1"/>
    </row>
    <row r="39" spans="1:15">
      <c r="A39" s="3">
        <v>26877</v>
      </c>
      <c r="B39" s="49">
        <v>4.6900000000000004</v>
      </c>
      <c r="C39" s="13">
        <v>28</v>
      </c>
      <c r="D39" s="14">
        <v>166.54000000000002</v>
      </c>
      <c r="E39" s="22">
        <f t="shared" si="1"/>
        <v>-138.54000000000002</v>
      </c>
      <c r="F39">
        <f t="shared" si="3"/>
        <v>0</v>
      </c>
      <c r="G39" s="25">
        <f t="shared" si="0"/>
        <v>0</v>
      </c>
      <c r="H39" s="25">
        <f t="shared" si="2"/>
        <v>28</v>
      </c>
      <c r="J39" s="1"/>
    </row>
    <row r="40" spans="1:15" ht="15.75" thickBot="1">
      <c r="A40" s="3">
        <v>26908</v>
      </c>
      <c r="B40" s="49">
        <v>6.37</v>
      </c>
      <c r="C40" s="13">
        <v>39.799999999999997</v>
      </c>
      <c r="D40" s="14">
        <v>113.19000000000001</v>
      </c>
      <c r="E40" s="22">
        <f t="shared" si="1"/>
        <v>-73.390000000000015</v>
      </c>
      <c r="F40">
        <f t="shared" si="3"/>
        <v>0</v>
      </c>
      <c r="G40" s="25">
        <f t="shared" si="0"/>
        <v>0</v>
      </c>
      <c r="H40" s="25">
        <f t="shared" si="2"/>
        <v>39.799999999999997</v>
      </c>
      <c r="J40" s="1"/>
    </row>
    <row r="41" spans="1:15" ht="45" customHeight="1" thickBot="1">
      <c r="A41" s="3"/>
      <c r="B41" s="13"/>
      <c r="C41" s="13"/>
      <c r="D41" s="14"/>
      <c r="J41" s="28"/>
    </row>
    <row r="42" spans="1:15" ht="15.75" thickBot="1">
      <c r="A42" s="19" t="s">
        <v>15</v>
      </c>
      <c r="B42" s="20"/>
      <c r="H42" s="26"/>
      <c r="I42" s="35" t="s">
        <v>18</v>
      </c>
      <c r="J42" s="52"/>
      <c r="K42" s="27"/>
    </row>
    <row r="43" spans="1:15" ht="15.75" thickBot="1">
      <c r="J43" t="s">
        <v>23</v>
      </c>
    </row>
    <row r="44" spans="1:15">
      <c r="E44" s="36"/>
      <c r="G44" s="37"/>
      <c r="H44" s="38"/>
      <c r="I44" s="39" t="s">
        <v>19</v>
      </c>
      <c r="J44" s="40" t="e">
        <f>1-J42/K42</f>
        <v>#DIV/0!</v>
      </c>
      <c r="K44" s="40" t="e">
        <f>IF(J44&gt;0,"οκ","η εγχ. πετυχε ο ασθενης απεβιωσε")</f>
        <v>#DIV/0!</v>
      </c>
      <c r="L44" s="40" t="s">
        <v>20</v>
      </c>
      <c r="M44" s="40"/>
      <c r="N44" s="40"/>
      <c r="O44" s="41"/>
    </row>
    <row r="45" spans="1:15">
      <c r="A45" s="44"/>
      <c r="B45" s="45"/>
      <c r="C45" s="46"/>
      <c r="D45" s="45"/>
      <c r="E45" s="47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>
      <c r="A46" s="44"/>
      <c r="B46" s="48" t="s">
        <v>22</v>
      </c>
      <c r="C46" s="46"/>
      <c r="D46" s="45"/>
      <c r="E46" s="47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>
      <c r="A47" s="44"/>
      <c r="B47" s="45"/>
      <c r="C47" s="46"/>
      <c r="D47" s="45"/>
      <c r="E47" s="47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>
      <c r="A48" s="44"/>
      <c r="B48" s="45"/>
      <c r="C48" s="46"/>
      <c r="D48" s="45"/>
      <c r="E48" s="47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>
      <c r="A49" s="44"/>
      <c r="B49" s="45"/>
      <c r="C49" s="46"/>
      <c r="D49" s="45"/>
      <c r="E49" s="47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5"/>
      <c r="C50" s="46"/>
      <c r="D50" s="45"/>
      <c r="E50" s="47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>
      <c r="A51" s="44"/>
      <c r="B51" s="45"/>
      <c r="C51" s="46"/>
      <c r="D51" s="45"/>
      <c r="E51" s="47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>
      <c r="A52" s="44"/>
      <c r="B52" s="45"/>
      <c r="C52" s="46"/>
      <c r="D52" s="45"/>
      <c r="E52" s="47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1:15">
      <c r="A53" s="44"/>
      <c r="B53" s="45"/>
      <c r="C53" s="46"/>
      <c r="D53" s="45"/>
      <c r="E53" s="47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1:15">
      <c r="A54" s="44"/>
      <c r="B54" s="45"/>
      <c r="C54" s="46"/>
      <c r="D54" s="45"/>
      <c r="E54" s="47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>
      <c r="A55" s="44"/>
      <c r="B55" s="45"/>
      <c r="C55" s="46"/>
      <c r="D55" s="45"/>
      <c r="E55" s="47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5">
      <c r="A56" s="44"/>
      <c r="B56" s="45"/>
      <c r="C56" s="46"/>
      <c r="D56" s="45"/>
      <c r="E56" s="47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5">
      <c r="A57" s="44"/>
      <c r="B57" s="45"/>
      <c r="C57" s="46"/>
      <c r="D57" s="45"/>
      <c r="E57" s="47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15">
      <c r="A58" s="44"/>
      <c r="B58" s="45"/>
      <c r="C58" s="46"/>
      <c r="D58" s="45"/>
      <c r="E58" s="47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1:15">
      <c r="A59" s="44"/>
      <c r="B59" s="45"/>
      <c r="C59" s="46"/>
      <c r="D59" s="45"/>
      <c r="E59" s="47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5">
      <c r="A60" s="44"/>
      <c r="B60" s="45"/>
      <c r="C60" s="46"/>
      <c r="D60" s="45"/>
      <c r="E60" s="47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1:15">
      <c r="A61" s="44"/>
      <c r="B61" s="45"/>
      <c r="C61" s="46"/>
      <c r="D61" s="45"/>
      <c r="E61" s="47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5">
      <c r="A62" s="44"/>
      <c r="B62" s="45"/>
      <c r="C62" s="46"/>
      <c r="D62" s="45"/>
      <c r="E62" s="47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5">
      <c r="A63" s="44"/>
      <c r="B63" s="45"/>
      <c r="C63" s="46"/>
      <c r="D63" s="45"/>
      <c r="E63" s="47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5">
      <c r="A64" s="44"/>
      <c r="B64" s="45"/>
      <c r="C64" s="46"/>
      <c r="D64" s="45"/>
      <c r="E64" s="47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>
      <c r="A65" s="44"/>
      <c r="B65" s="45"/>
      <c r="C65" s="46"/>
      <c r="D65" s="45"/>
      <c r="E65" s="47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>
      <c r="A66" s="44"/>
      <c r="B66" s="45"/>
      <c r="C66" s="46"/>
      <c r="D66" s="45"/>
      <c r="E66" s="47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>
      <c r="A67" s="44"/>
      <c r="B67" s="45"/>
      <c r="C67" s="46"/>
      <c r="D67" s="45"/>
      <c r="E67" s="47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>
      <c r="A68" s="44"/>
      <c r="B68" s="45"/>
      <c r="C68" s="46"/>
      <c r="D68" s="45"/>
      <c r="E68" s="47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>
      <c r="A69" s="44"/>
      <c r="B69" s="45"/>
      <c r="C69" s="46"/>
      <c r="D69" s="45"/>
      <c r="E69" s="47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1:15">
      <c r="A70" s="44"/>
      <c r="B70" s="45"/>
      <c r="C70" s="46"/>
      <c r="D70" s="45"/>
      <c r="E70" s="47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5">
      <c r="A71" s="44"/>
      <c r="B71" s="45"/>
      <c r="C71" s="46"/>
      <c r="D71" s="45"/>
      <c r="E71" s="47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5">
      <c r="A72" s="44"/>
      <c r="B72" s="45"/>
      <c r="C72" s="46"/>
      <c r="D72" s="45"/>
      <c r="E72" s="47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15">
      <c r="A73" s="44"/>
      <c r="B73" s="45"/>
      <c r="C73" s="46"/>
      <c r="D73" s="45"/>
      <c r="E73" s="47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5">
      <c r="A74" s="44"/>
      <c r="B74" s="45"/>
      <c r="C74" s="46"/>
      <c r="D74" s="45"/>
      <c r="E74" s="47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>
      <c r="A75" s="44"/>
      <c r="B75" s="45"/>
      <c r="C75" s="46"/>
      <c r="D75" s="45"/>
      <c r="E75" s="47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>
      <c r="A76" s="44"/>
      <c r="B76" s="45"/>
      <c r="C76" s="46"/>
      <c r="D76" s="45"/>
      <c r="E76" s="47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>
      <c r="A77" s="44"/>
      <c r="B77" s="45"/>
      <c r="C77" s="46"/>
      <c r="D77" s="45"/>
      <c r="E77" s="47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>
      <c r="A78" s="44"/>
      <c r="B78" s="45"/>
      <c r="C78" s="46"/>
      <c r="D78" s="45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1:15">
      <c r="A79" s="44"/>
      <c r="B79" s="45"/>
      <c r="C79" s="46"/>
      <c r="D79" s="45"/>
      <c r="E79" s="47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1:15">
      <c r="A80" s="44"/>
      <c r="B80" s="45"/>
      <c r="C80" s="46"/>
      <c r="D80" s="45"/>
      <c r="E80" s="47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1:15">
      <c r="A81" s="44"/>
      <c r="B81" s="45"/>
      <c r="C81" s="46"/>
      <c r="D81" s="45"/>
      <c r="E81" s="47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>
      <c r="A82" s="44"/>
      <c r="B82" s="45"/>
      <c r="C82" s="46"/>
      <c r="D82" s="45"/>
      <c r="E82" s="47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1:15">
      <c r="A83" s="44"/>
      <c r="B83" s="45"/>
      <c r="C83" s="46"/>
      <c r="D83" s="45"/>
      <c r="E83" s="47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1:15">
      <c r="A84" s="44"/>
      <c r="B84" s="45"/>
      <c r="C84" s="46"/>
      <c r="D84" s="45"/>
      <c r="E84" s="47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15">
      <c r="A85" s="44"/>
      <c r="B85" s="45"/>
      <c r="C85" s="46"/>
      <c r="D85" s="45"/>
      <c r="E85" s="47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1:15">
      <c r="A86" s="44"/>
      <c r="B86" s="45"/>
      <c r="C86" s="46"/>
      <c r="D86" s="45"/>
      <c r="E86" s="47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1:15">
      <c r="A87" s="44"/>
      <c r="B87" s="45"/>
      <c r="C87" s="46"/>
      <c r="D87" s="45"/>
      <c r="E87" s="47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1:15">
      <c r="A88" s="44"/>
      <c r="B88" s="45"/>
      <c r="C88" s="46"/>
      <c r="D88" s="45"/>
      <c r="E88" s="47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1:15">
      <c r="A89" s="44"/>
      <c r="B89" s="45"/>
      <c r="C89" s="46"/>
      <c r="D89" s="45"/>
      <c r="E89" s="47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>
      <c r="A90" s="44"/>
      <c r="B90" s="45"/>
      <c r="C90" s="46"/>
      <c r="D90" s="45"/>
      <c r="E90" s="47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>
      <c r="A91" s="44"/>
      <c r="B91" s="45"/>
      <c r="C91" s="46"/>
      <c r="D91" s="45"/>
      <c r="E91" s="47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>
      <c r="A92" s="44"/>
      <c r="B92" s="45"/>
      <c r="C92" s="46"/>
      <c r="D92" s="45"/>
      <c r="E92" s="47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>
      <c r="A93" s="44"/>
      <c r="B93" s="45"/>
      <c r="C93" s="46"/>
      <c r="D93" s="45"/>
      <c r="E93" s="47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>
      <c r="A94" s="44"/>
      <c r="B94" s="45"/>
      <c r="C94" s="46"/>
      <c r="D94" s="45"/>
      <c r="E94" s="47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>
      <c r="A95" s="44"/>
      <c r="B95" s="45"/>
      <c r="C95" s="46"/>
      <c r="D95" s="45"/>
      <c r="E95" s="47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>
      <c r="A96" s="44"/>
      <c r="B96" s="45"/>
      <c r="C96" s="46"/>
      <c r="D96" s="45"/>
      <c r="E96" s="47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1:15">
      <c r="A97" s="44"/>
      <c r="B97" s="45"/>
      <c r="C97" s="46"/>
      <c r="D97" s="45"/>
      <c r="E97" s="47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1:15">
      <c r="A98" s="44"/>
      <c r="B98" s="45"/>
      <c r="C98" s="46"/>
      <c r="D98" s="45"/>
      <c r="E98" s="47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1:15">
      <c r="A99" s="44"/>
      <c r="B99" s="45"/>
      <c r="C99" s="46"/>
      <c r="D99" s="45"/>
      <c r="E99" s="47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1:15">
      <c r="A100" s="44"/>
      <c r="B100" s="45"/>
      <c r="C100" s="46"/>
      <c r="D100" s="45"/>
      <c r="E100" s="47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1:15">
      <c r="A101" s="44"/>
      <c r="B101" s="45"/>
      <c r="C101" s="46"/>
      <c r="D101" s="45"/>
      <c r="E101" s="47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1:15">
      <c r="A102" s="44"/>
      <c r="B102" s="45"/>
      <c r="C102" s="46"/>
      <c r="D102" s="45"/>
      <c r="E102" s="47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1:15">
      <c r="A103" s="44"/>
      <c r="B103" s="45"/>
      <c r="C103" s="46"/>
      <c r="D103" s="45"/>
      <c r="E103" s="47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1:15">
      <c r="A104" s="44"/>
      <c r="B104" s="45"/>
      <c r="C104" s="46"/>
      <c r="D104" s="45"/>
      <c r="E104" s="47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1:15">
      <c r="A105" s="44"/>
      <c r="B105" s="45"/>
      <c r="C105" s="46"/>
      <c r="D105" s="45"/>
      <c r="E105" s="47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1:15">
      <c r="A106" s="44"/>
      <c r="B106" s="45"/>
      <c r="C106" s="46"/>
      <c r="D106" s="45"/>
      <c r="E106" s="47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1:15">
      <c r="A107" s="44"/>
      <c r="B107" s="45"/>
      <c r="C107" s="46"/>
      <c r="D107" s="45"/>
      <c r="E107" s="47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1:15">
      <c r="A108" s="44"/>
      <c r="B108" s="45"/>
      <c r="C108" s="46"/>
      <c r="D108" s="45"/>
      <c r="E108" s="47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1:15">
      <c r="A109" s="44"/>
      <c r="B109" s="45"/>
      <c r="C109" s="46"/>
      <c r="D109" s="45"/>
      <c r="E109" s="47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1:15">
      <c r="A110" s="44"/>
      <c r="B110" s="45"/>
      <c r="C110" s="46"/>
      <c r="D110" s="45"/>
      <c r="E110" s="47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1:15">
      <c r="A111" s="44"/>
      <c r="B111" s="45"/>
      <c r="C111" s="46"/>
      <c r="D111" s="45"/>
      <c r="E111" s="47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1:15">
      <c r="A112" s="44"/>
      <c r="B112" s="45"/>
      <c r="C112" s="46"/>
      <c r="D112" s="45"/>
      <c r="E112" s="47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1:15">
      <c r="A113" s="44"/>
      <c r="B113" s="45"/>
      <c r="C113" s="46"/>
      <c r="D113" s="45"/>
      <c r="E113" s="47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1:15">
      <c r="A114" s="44"/>
      <c r="B114" s="45"/>
      <c r="C114" s="46"/>
      <c r="D114" s="45"/>
      <c r="E114" s="47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1:15">
      <c r="A115" s="44"/>
      <c r="B115" s="45"/>
      <c r="C115" s="46"/>
      <c r="D115" s="45"/>
      <c r="E115" s="47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>
      <c r="A116" s="44"/>
      <c r="B116" s="45"/>
      <c r="C116" s="46"/>
      <c r="D116" s="45"/>
      <c r="E116" s="47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1:15">
      <c r="A117" s="44"/>
      <c r="B117" s="45"/>
      <c r="C117" s="46"/>
      <c r="D117" s="45"/>
      <c r="E117" s="47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1:15">
      <c r="A118" s="44"/>
      <c r="B118" s="45"/>
      <c r="C118" s="46"/>
      <c r="D118" s="45"/>
      <c r="E118" s="47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1:15">
      <c r="A119" s="44"/>
      <c r="B119" s="45"/>
      <c r="C119" s="46"/>
      <c r="D119" s="45"/>
      <c r="E119" s="47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1:15">
      <c r="A120" s="44"/>
      <c r="B120" s="45"/>
      <c r="C120" s="46"/>
      <c r="D120" s="45"/>
      <c r="E120" s="47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1:15">
      <c r="A121" s="44"/>
      <c r="B121" s="45"/>
      <c r="C121" s="46"/>
      <c r="D121" s="45"/>
      <c r="E121" s="47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1:15">
      <c r="A122" s="44"/>
      <c r="B122" s="45"/>
      <c r="C122" s="46"/>
      <c r="D122" s="45"/>
      <c r="E122" s="47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1:15">
      <c r="A123" s="44"/>
      <c r="B123" s="45"/>
      <c r="C123" s="46"/>
      <c r="D123" s="45"/>
      <c r="E123" s="47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1:15">
      <c r="A124" s="44"/>
      <c r="B124" s="45"/>
      <c r="C124" s="46"/>
      <c r="D124" s="45"/>
      <c r="E124" s="47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1:15">
      <c r="A125" s="44"/>
      <c r="B125" s="45"/>
      <c r="C125" s="46"/>
      <c r="D125" s="45"/>
      <c r="E125" s="47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1:15">
      <c r="A126" s="44"/>
      <c r="B126" s="45"/>
      <c r="C126" s="46"/>
      <c r="D126" s="45"/>
      <c r="E126" s="47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1:15">
      <c r="A127" s="44"/>
      <c r="B127" s="45"/>
      <c r="C127" s="46"/>
      <c r="D127" s="45"/>
      <c r="E127" s="47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1:15">
      <c r="A128" s="44"/>
      <c r="B128" s="45"/>
      <c r="C128" s="46"/>
      <c r="D128" s="45"/>
      <c r="E128" s="47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1:15">
      <c r="A129" s="44"/>
      <c r="B129" s="45"/>
      <c r="C129" s="46"/>
      <c r="D129" s="45"/>
      <c r="E129" s="47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1:15">
      <c r="A130" s="44"/>
      <c r="B130" s="45"/>
      <c r="C130" s="46"/>
      <c r="D130" s="45"/>
      <c r="E130" s="47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1:15">
      <c r="A131" s="44"/>
      <c r="B131" s="45"/>
      <c r="C131" s="46"/>
      <c r="D131" s="45"/>
      <c r="E131" s="47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1:15">
      <c r="A132" s="44"/>
      <c r="B132" s="45"/>
      <c r="C132" s="46"/>
      <c r="D132" s="45"/>
      <c r="E132" s="47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1:15">
      <c r="A133" s="44"/>
      <c r="B133" s="45"/>
      <c r="C133" s="46"/>
      <c r="D133" s="45"/>
      <c r="E133" s="47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1:15">
      <c r="A134" s="44"/>
      <c r="B134" s="45"/>
      <c r="C134" s="46"/>
      <c r="D134" s="45"/>
      <c r="E134" s="47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1:15">
      <c r="A135" s="44"/>
      <c r="B135" s="45"/>
      <c r="C135" s="46"/>
      <c r="D135" s="45"/>
      <c r="E135" s="47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1:15">
      <c r="A136" s="44"/>
      <c r="B136" s="45"/>
      <c r="C136" s="46"/>
      <c r="D136" s="45"/>
      <c r="E136" s="47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1:15">
      <c r="A137" s="44"/>
      <c r="B137" s="45"/>
      <c r="C137" s="46"/>
      <c r="D137" s="45"/>
      <c r="E137" s="47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1:15">
      <c r="A138" s="44"/>
      <c r="B138" s="45"/>
      <c r="C138" s="46"/>
      <c r="D138" s="45"/>
      <c r="E138" s="47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1:15">
      <c r="A139" s="44"/>
      <c r="B139" s="45"/>
      <c r="C139" s="46"/>
      <c r="D139" s="45"/>
      <c r="E139" s="47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1:15">
      <c r="A140" s="44"/>
      <c r="B140" s="45"/>
      <c r="C140" s="46"/>
      <c r="D140" s="45"/>
      <c r="E140" s="47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1:15">
      <c r="A141" s="44"/>
      <c r="B141" s="45"/>
      <c r="C141" s="46"/>
      <c r="D141" s="45"/>
      <c r="E141" s="47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1:15">
      <c r="A142" s="44"/>
      <c r="B142" s="45"/>
      <c r="C142" s="46"/>
      <c r="D142" s="45"/>
      <c r="E142" s="47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1:15">
      <c r="A143" s="44"/>
      <c r="B143" s="45"/>
      <c r="C143" s="46"/>
      <c r="D143" s="45"/>
      <c r="E143" s="47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1:15">
      <c r="A144" s="44"/>
      <c r="B144" s="45"/>
      <c r="C144" s="46"/>
      <c r="D144" s="45"/>
      <c r="E144" s="47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1:15">
      <c r="A145" s="44"/>
      <c r="B145" s="45"/>
      <c r="C145" s="46"/>
      <c r="D145" s="45"/>
      <c r="E145" s="47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1:15">
      <c r="A146" s="44"/>
      <c r="B146" s="45"/>
      <c r="C146" s="46"/>
      <c r="D146" s="45"/>
      <c r="E146" s="47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1:15">
      <c r="A147" s="44"/>
      <c r="B147" s="45"/>
      <c r="C147" s="46"/>
      <c r="D147" s="45"/>
      <c r="E147" s="47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1:15">
      <c r="A148" s="44"/>
      <c r="B148" s="45"/>
      <c r="C148" s="46"/>
      <c r="D148" s="45"/>
      <c r="E148" s="47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1:15">
      <c r="A149" s="44"/>
      <c r="B149" s="45"/>
      <c r="C149" s="46"/>
      <c r="D149" s="45"/>
      <c r="E149" s="47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1:15">
      <c r="A150" s="44"/>
      <c r="B150" s="45"/>
      <c r="C150" s="46"/>
      <c r="D150" s="45"/>
      <c r="E150" s="47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1:15">
      <c r="A151" s="44"/>
      <c r="B151" s="45"/>
      <c r="C151" s="46"/>
      <c r="D151" s="45"/>
      <c r="E151" s="47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1:15">
      <c r="A152" s="44"/>
      <c r="B152" s="45"/>
      <c r="C152" s="46"/>
      <c r="D152" s="45"/>
      <c r="E152" s="47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1:15">
      <c r="A153" s="44"/>
      <c r="B153" s="45"/>
      <c r="C153" s="46"/>
      <c r="D153" s="45"/>
      <c r="E153" s="47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1:15">
      <c r="A154" s="44"/>
      <c r="B154" s="45"/>
      <c r="C154" s="46"/>
      <c r="D154" s="45"/>
      <c r="E154" s="47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1:15">
      <c r="A155" s="44"/>
      <c r="B155" s="45"/>
      <c r="C155" s="46"/>
      <c r="D155" s="45"/>
      <c r="E155" s="47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1:15">
      <c r="A156" s="44"/>
      <c r="B156" s="45"/>
      <c r="C156" s="46"/>
      <c r="D156" s="45"/>
      <c r="E156" s="47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1:15">
      <c r="A157" s="44"/>
      <c r="B157" s="45"/>
      <c r="C157" s="46"/>
      <c r="D157" s="45"/>
      <c r="E157" s="47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1:15">
      <c r="A158" s="44"/>
      <c r="B158" s="45"/>
      <c r="C158" s="46"/>
      <c r="D158" s="45"/>
      <c r="E158" s="47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1:15">
      <c r="A159" s="44"/>
      <c r="B159" s="45"/>
      <c r="C159" s="46"/>
      <c r="D159" s="45"/>
      <c r="E159" s="47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1:15">
      <c r="A160" s="44"/>
      <c r="B160" s="45"/>
      <c r="C160" s="46"/>
      <c r="D160" s="45"/>
      <c r="E160" s="47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1:15">
      <c r="A161" s="44"/>
      <c r="B161" s="45"/>
      <c r="C161" s="46"/>
      <c r="D161" s="45"/>
      <c r="E161" s="47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1:15">
      <c r="A162" s="44"/>
      <c r="B162" s="45"/>
      <c r="C162" s="46"/>
      <c r="D162" s="45"/>
      <c r="E162" s="47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1:15">
      <c r="A163" s="44"/>
      <c r="B163" s="45"/>
      <c r="C163" s="46"/>
      <c r="D163" s="45"/>
      <c r="E163" s="47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1:15">
      <c r="A164" s="44"/>
      <c r="B164" s="45"/>
      <c r="C164" s="46"/>
      <c r="D164" s="45"/>
      <c r="E164" s="47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1:15">
      <c r="A165" s="44"/>
      <c r="B165" s="45"/>
      <c r="C165" s="46"/>
      <c r="D165" s="45"/>
      <c r="E165" s="47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1:15">
      <c r="A166" s="44"/>
      <c r="B166" s="45"/>
      <c r="C166" s="46"/>
      <c r="D166" s="45"/>
      <c r="E166" s="47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1:15">
      <c r="A167" s="44"/>
      <c r="B167" s="45"/>
      <c r="C167" s="46"/>
      <c r="D167" s="45"/>
      <c r="E167" s="47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1:15">
      <c r="A168" s="44"/>
      <c r="B168" s="45"/>
      <c r="C168" s="46"/>
      <c r="D168" s="45"/>
      <c r="E168" s="47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1:15">
      <c r="A169" s="44"/>
      <c r="B169" s="45"/>
      <c r="C169" s="46"/>
      <c r="D169" s="45"/>
      <c r="E169" s="47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1:15">
      <c r="A170" s="44"/>
      <c r="B170" s="45"/>
      <c r="C170" s="46"/>
      <c r="D170" s="45"/>
      <c r="E170" s="47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1:15">
      <c r="A171" s="44"/>
      <c r="B171" s="45"/>
      <c r="C171" s="46"/>
      <c r="D171" s="45"/>
      <c r="E171" s="47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1:15">
      <c r="A172" s="44"/>
      <c r="B172" s="45"/>
      <c r="C172" s="46"/>
      <c r="D172" s="45"/>
      <c r="E172" s="47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1:15">
      <c r="A173" s="44"/>
      <c r="B173" s="45"/>
      <c r="C173" s="46"/>
      <c r="D173" s="45"/>
      <c r="E173" s="47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1:15">
      <c r="A174" s="44"/>
      <c r="B174" s="45"/>
      <c r="C174" s="46"/>
      <c r="D174" s="45"/>
      <c r="E174" s="47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1:15">
      <c r="A175" s="44"/>
      <c r="B175" s="45"/>
      <c r="C175" s="46"/>
      <c r="D175" s="45"/>
      <c r="E175" s="47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1:15">
      <c r="A176" s="44"/>
      <c r="B176" s="45"/>
      <c r="C176" s="46"/>
      <c r="D176" s="45"/>
      <c r="E176" s="47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1:15">
      <c r="A177" s="44"/>
      <c r="B177" s="45"/>
      <c r="C177" s="46"/>
      <c r="D177" s="45"/>
      <c r="E177" s="47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1:15">
      <c r="A178" s="44"/>
      <c r="B178" s="45"/>
      <c r="C178" s="46"/>
      <c r="D178" s="45"/>
      <c r="E178" s="47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1:15">
      <c r="A179" s="44"/>
      <c r="B179" s="45"/>
      <c r="C179" s="46"/>
      <c r="D179" s="45"/>
      <c r="E179" s="47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1:15">
      <c r="A180" s="44"/>
      <c r="B180" s="45"/>
      <c r="C180" s="46"/>
      <c r="D180" s="45"/>
      <c r="E180" s="47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1:15">
      <c r="A181" s="44"/>
      <c r="B181" s="45"/>
      <c r="C181" s="46"/>
      <c r="D181" s="45"/>
      <c r="E181" s="47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1:15">
      <c r="A182" s="44"/>
      <c r="B182" s="45"/>
      <c r="C182" s="46"/>
      <c r="D182" s="45"/>
      <c r="E182" s="47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5">
      <c r="A183" s="44"/>
      <c r="B183" s="45"/>
      <c r="C183" s="46"/>
      <c r="D183" s="45"/>
      <c r="E183" s="47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1:15">
      <c r="A184" s="44"/>
      <c r="B184" s="45"/>
      <c r="C184" s="46"/>
      <c r="D184" s="45"/>
      <c r="E184" s="47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1:15">
      <c r="A185" s="44"/>
      <c r="B185" s="45"/>
      <c r="C185" s="46"/>
      <c r="D185" s="45"/>
      <c r="E185" s="47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5">
      <c r="A186" s="44"/>
      <c r="B186" s="45"/>
      <c r="C186" s="46"/>
      <c r="D186" s="45"/>
      <c r="E186" s="47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1:15">
      <c r="A187" s="44"/>
      <c r="B187" s="45"/>
      <c r="C187" s="46"/>
      <c r="D187" s="45"/>
      <c r="E187" s="47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1:15">
      <c r="A188" s="44"/>
      <c r="B188" s="45"/>
      <c r="C188" s="46"/>
      <c r="D188" s="45"/>
      <c r="E188" s="47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1:15">
      <c r="A189" s="44"/>
      <c r="B189" s="45"/>
      <c r="C189" s="46"/>
      <c r="D189" s="45"/>
      <c r="E189" s="47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1:15">
      <c r="A190" s="44"/>
      <c r="B190" s="45"/>
      <c r="C190" s="46"/>
      <c r="D190" s="45"/>
      <c r="E190" s="47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1:15">
      <c r="A191" s="44"/>
      <c r="B191" s="45"/>
      <c r="C191" s="46"/>
      <c r="D191" s="45"/>
      <c r="E191" s="47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1:15">
      <c r="A192" s="44"/>
      <c r="B192" s="45"/>
      <c r="C192" s="46"/>
      <c r="D192" s="45"/>
      <c r="E192" s="47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1:15">
      <c r="A193" s="44"/>
      <c r="B193" s="45"/>
      <c r="C193" s="46"/>
      <c r="D193" s="45"/>
      <c r="E193" s="47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1:15">
      <c r="A194" s="44"/>
      <c r="B194" s="45"/>
      <c r="C194" s="46"/>
      <c r="D194" s="45"/>
      <c r="E194" s="47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1:15">
      <c r="A195" s="44"/>
      <c r="B195" s="45"/>
      <c r="C195" s="46"/>
      <c r="D195" s="45"/>
      <c r="E195" s="47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1:15">
      <c r="A196" s="44"/>
      <c r="B196" s="45"/>
      <c r="C196" s="46"/>
      <c r="D196" s="45"/>
      <c r="E196" s="47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1:15">
      <c r="A197" s="44"/>
      <c r="B197" s="45"/>
      <c r="C197" s="46"/>
      <c r="D197" s="45"/>
      <c r="E197" s="47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1:15">
      <c r="A198" s="44"/>
      <c r="B198" s="45"/>
      <c r="C198" s="46"/>
      <c r="D198" s="45"/>
      <c r="E198" s="47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1:15">
      <c r="A199" s="44"/>
      <c r="B199" s="45"/>
      <c r="C199" s="46"/>
      <c r="D199" s="45"/>
      <c r="E199" s="47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1:15">
      <c r="A200" s="44"/>
      <c r="B200" s="45"/>
      <c r="C200" s="46"/>
      <c r="D200" s="45"/>
      <c r="E200" s="47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1:15">
      <c r="A201" s="44"/>
      <c r="B201" s="45"/>
      <c r="C201" s="46"/>
      <c r="D201" s="45"/>
      <c r="E201" s="47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1:15">
      <c r="A202" s="44"/>
      <c r="B202" s="45"/>
      <c r="C202" s="46"/>
      <c r="D202" s="45"/>
      <c r="E202" s="47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1:15">
      <c r="A203" s="44"/>
      <c r="B203" s="45"/>
      <c r="C203" s="46"/>
      <c r="D203" s="45"/>
      <c r="E203" s="47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1:15">
      <c r="A204" s="44"/>
      <c r="B204" s="45"/>
      <c r="C204" s="46"/>
      <c r="D204" s="45"/>
      <c r="E204" s="47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1:15">
      <c r="A205" s="44"/>
      <c r="B205" s="45"/>
      <c r="C205" s="46"/>
      <c r="D205" s="45"/>
      <c r="E205" s="47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1:15">
      <c r="A206" s="44"/>
      <c r="B206" s="45"/>
      <c r="C206" s="46"/>
      <c r="D206" s="45"/>
      <c r="E206" s="47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1:15">
      <c r="A207" s="44"/>
      <c r="B207" s="45"/>
      <c r="C207" s="46"/>
      <c r="D207" s="45"/>
      <c r="E207" s="47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1:15">
      <c r="A208" s="44"/>
      <c r="B208" s="45"/>
      <c r="C208" s="46"/>
      <c r="D208" s="45"/>
      <c r="E208" s="47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1:15">
      <c r="A209" s="44"/>
      <c r="B209" s="45"/>
      <c r="C209" s="46"/>
      <c r="D209" s="45"/>
      <c r="E209" s="47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1:15">
      <c r="A210" s="44"/>
      <c r="B210" s="45"/>
      <c r="C210" s="46"/>
      <c r="D210" s="45"/>
      <c r="E210" s="47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1:15">
      <c r="A211" s="44"/>
      <c r="B211" s="45"/>
      <c r="C211" s="46"/>
      <c r="D211" s="45"/>
      <c r="E211" s="47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1:15">
      <c r="A212" s="44"/>
      <c r="B212" s="45"/>
      <c r="C212" s="46"/>
      <c r="D212" s="45"/>
      <c r="E212" s="47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1:15">
      <c r="A213" s="44"/>
      <c r="B213" s="45"/>
      <c r="C213" s="46"/>
      <c r="D213" s="45"/>
      <c r="E213" s="47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1:15">
      <c r="A214" s="44"/>
      <c r="B214" s="45"/>
      <c r="C214" s="46"/>
      <c r="D214" s="45"/>
      <c r="E214" s="47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1:15">
      <c r="A215" s="44"/>
      <c r="B215" s="45"/>
      <c r="C215" s="46"/>
      <c r="D215" s="45"/>
      <c r="E215" s="47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1:15">
      <c r="A216" s="44"/>
      <c r="B216" s="45"/>
      <c r="C216" s="46"/>
      <c r="D216" s="45"/>
      <c r="E216" s="47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1:15">
      <c r="A217" s="44"/>
      <c r="B217" s="45"/>
      <c r="C217" s="46"/>
      <c r="D217" s="45"/>
      <c r="E217" s="47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1:15">
      <c r="A218" s="44"/>
      <c r="B218" s="45"/>
      <c r="C218" s="46"/>
      <c r="D218" s="45"/>
      <c r="E218" s="47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1:15">
      <c r="A219" s="44"/>
      <c r="B219" s="45"/>
      <c r="C219" s="46"/>
      <c r="D219" s="45"/>
      <c r="E219" s="47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1:15">
      <c r="A220" s="44"/>
      <c r="B220" s="45"/>
      <c r="C220" s="46"/>
      <c r="D220" s="45"/>
      <c r="E220" s="47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1:15">
      <c r="A221" s="44"/>
      <c r="B221" s="45"/>
      <c r="C221" s="46"/>
      <c r="D221" s="45"/>
      <c r="E221" s="47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1:15">
      <c r="A222" s="44"/>
      <c r="B222" s="45"/>
      <c r="C222" s="46"/>
      <c r="D222" s="45"/>
      <c r="E222" s="47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1:15">
      <c r="A223" s="44"/>
      <c r="B223" s="45"/>
      <c r="C223" s="46"/>
      <c r="D223" s="45"/>
      <c r="E223" s="47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1:15">
      <c r="A224" s="44"/>
      <c r="B224" s="45"/>
      <c r="C224" s="46"/>
      <c r="D224" s="45"/>
      <c r="E224" s="47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1:15">
      <c r="A225" s="44"/>
      <c r="B225" s="45"/>
      <c r="C225" s="46"/>
      <c r="D225" s="45"/>
      <c r="E225" s="47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1:15">
      <c r="A226" s="44"/>
      <c r="B226" s="45"/>
      <c r="C226" s="46"/>
      <c r="D226" s="45"/>
      <c r="E226" s="47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1:15">
      <c r="A227" s="44"/>
      <c r="B227" s="45"/>
      <c r="C227" s="46"/>
      <c r="D227" s="45"/>
      <c r="E227" s="47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1:15">
      <c r="A228" s="44"/>
      <c r="B228" s="45"/>
      <c r="C228" s="46"/>
      <c r="D228" s="45"/>
      <c r="E228" s="47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1:15">
      <c r="A229" s="44"/>
      <c r="B229" s="45"/>
      <c r="C229" s="46"/>
      <c r="D229" s="45"/>
      <c r="E229" s="47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1:15">
      <c r="A230" s="44"/>
      <c r="B230" s="45"/>
      <c r="C230" s="46"/>
      <c r="D230" s="45"/>
      <c r="E230" s="47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1:15">
      <c r="A231" s="44"/>
      <c r="B231" s="45"/>
      <c r="C231" s="46"/>
      <c r="D231" s="45"/>
      <c r="E231" s="47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1:15">
      <c r="A232" s="44"/>
      <c r="B232" s="45"/>
      <c r="C232" s="46"/>
      <c r="D232" s="45"/>
      <c r="E232" s="47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1:15">
      <c r="A233" s="44"/>
      <c r="B233" s="45"/>
      <c r="C233" s="46"/>
      <c r="D233" s="45"/>
      <c r="E233" s="47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1:15">
      <c r="A234" s="44"/>
      <c r="B234" s="45"/>
      <c r="C234" s="46"/>
      <c r="D234" s="45"/>
      <c r="E234" s="47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1:15">
      <c r="A235" s="44"/>
      <c r="B235" s="45"/>
      <c r="C235" s="46"/>
      <c r="D235" s="45"/>
      <c r="E235" s="47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1:15">
      <c r="A236" s="44"/>
      <c r="B236" s="45"/>
      <c r="C236" s="46"/>
      <c r="D236" s="45"/>
      <c r="E236" s="47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1:15">
      <c r="A237" s="44"/>
      <c r="B237" s="45"/>
      <c r="C237" s="46"/>
      <c r="D237" s="45"/>
      <c r="E237" s="47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1:15">
      <c r="A238" s="44"/>
      <c r="B238" s="45"/>
      <c r="C238" s="46"/>
      <c r="D238" s="45"/>
      <c r="E238" s="47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1:15">
      <c r="A239" s="44"/>
      <c r="B239" s="45"/>
      <c r="C239" s="46"/>
      <c r="D239" s="45"/>
      <c r="E239" s="47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1:15">
      <c r="A240" s="44"/>
      <c r="B240" s="45"/>
      <c r="C240" s="46"/>
      <c r="D240" s="45"/>
      <c r="E240" s="47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1:15">
      <c r="A241" s="44"/>
      <c r="B241" s="45"/>
      <c r="C241" s="46"/>
      <c r="D241" s="45"/>
      <c r="E241" s="47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1:15">
      <c r="A242" s="44"/>
      <c r="B242" s="45"/>
      <c r="C242" s="46"/>
      <c r="D242" s="45"/>
      <c r="E242" s="47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1:15">
      <c r="A243" s="44"/>
      <c r="B243" s="45"/>
      <c r="C243" s="46"/>
      <c r="D243" s="45"/>
      <c r="E243" s="47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1:15">
      <c r="A244" s="44"/>
      <c r="B244" s="45"/>
      <c r="C244" s="46"/>
      <c r="D244" s="45"/>
      <c r="E244" s="47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1:15">
      <c r="A245" s="44"/>
      <c r="B245" s="45"/>
      <c r="C245" s="46"/>
      <c r="D245" s="45"/>
      <c r="E245" s="47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1:15">
      <c r="A246" s="44"/>
      <c r="B246" s="45"/>
      <c r="C246" s="46"/>
      <c r="D246" s="45"/>
      <c r="E246" s="47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1:15">
      <c r="A247" s="44"/>
      <c r="B247" s="45"/>
      <c r="C247" s="46"/>
      <c r="D247" s="45"/>
      <c r="E247" s="47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1:15">
      <c r="A248" s="44"/>
      <c r="B248" s="45"/>
      <c r="C248" s="46"/>
      <c r="D248" s="45"/>
      <c r="E248" s="47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1:15">
      <c r="A249" s="44"/>
      <c r="B249" s="45"/>
      <c r="C249" s="46"/>
      <c r="D249" s="45"/>
      <c r="E249" s="47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1:15">
      <c r="A250" s="44"/>
      <c r="B250" s="45"/>
      <c r="C250" s="46"/>
      <c r="D250" s="45"/>
      <c r="E250" s="47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1:15">
      <c r="A251" s="44"/>
      <c r="B251" s="45"/>
      <c r="C251" s="46"/>
      <c r="D251" s="45"/>
      <c r="E251" s="47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1:15">
      <c r="A252" s="44"/>
      <c r="B252" s="45"/>
      <c r="C252" s="46"/>
      <c r="D252" s="45"/>
      <c r="E252" s="47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1:15">
      <c r="A253" s="44"/>
      <c r="B253" s="45"/>
      <c r="C253" s="46"/>
      <c r="D253" s="45"/>
      <c r="E253" s="47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1:15">
      <c r="A254" s="44"/>
      <c r="B254" s="45"/>
      <c r="C254" s="46"/>
      <c r="D254" s="45"/>
      <c r="E254" s="47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1:15">
      <c r="A255" s="44"/>
      <c r="B255" s="45"/>
      <c r="C255" s="46"/>
      <c r="D255" s="45"/>
      <c r="E255" s="47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1:15">
      <c r="A256" s="44"/>
      <c r="B256" s="45"/>
      <c r="C256" s="46"/>
      <c r="D256" s="45"/>
      <c r="E256" s="47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1:15">
      <c r="A257" s="44"/>
      <c r="B257" s="45"/>
      <c r="C257" s="46"/>
      <c r="D257" s="45"/>
      <c r="E257" s="47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1:15">
      <c r="A258" s="44"/>
      <c r="B258" s="45"/>
      <c r="C258" s="46"/>
      <c r="D258" s="45"/>
      <c r="E258" s="47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1:15">
      <c r="A259" s="44"/>
      <c r="B259" s="45"/>
      <c r="C259" s="46"/>
      <c r="D259" s="45"/>
      <c r="E259" s="47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1:15">
      <c r="A260" s="44"/>
      <c r="B260" s="45"/>
      <c r="C260" s="46"/>
      <c r="D260" s="45"/>
      <c r="E260" s="47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1:15">
      <c r="A261" s="44"/>
      <c r="B261" s="45"/>
      <c r="C261" s="46"/>
      <c r="D261" s="45"/>
      <c r="E261" s="47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1:15">
      <c r="A262" s="44"/>
      <c r="B262" s="45"/>
      <c r="C262" s="46"/>
      <c r="D262" s="45"/>
      <c r="E262" s="47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1:15">
      <c r="A263" s="44"/>
      <c r="B263" s="45"/>
      <c r="C263" s="46"/>
      <c r="D263" s="45"/>
      <c r="E263" s="47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1:15">
      <c r="A264" s="44"/>
      <c r="B264" s="45"/>
      <c r="C264" s="46"/>
      <c r="D264" s="45"/>
      <c r="E264" s="47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1:15">
      <c r="A265" s="44"/>
      <c r="B265" s="45"/>
      <c r="C265" s="46"/>
      <c r="D265" s="45"/>
      <c r="E265" s="47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1:15">
      <c r="A266" s="44"/>
      <c r="B266" s="45"/>
      <c r="C266" s="46"/>
      <c r="D266" s="45"/>
      <c r="E266" s="47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1:15">
      <c r="A267" s="44"/>
      <c r="B267" s="45"/>
      <c r="C267" s="46"/>
      <c r="D267" s="45"/>
      <c r="E267" s="47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1:15">
      <c r="A268" s="44"/>
      <c r="B268" s="45"/>
      <c r="C268" s="46"/>
      <c r="D268" s="45"/>
      <c r="E268" s="47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1:15">
      <c r="A269" s="44"/>
      <c r="B269" s="45"/>
      <c r="C269" s="46"/>
      <c r="D269" s="45"/>
      <c r="E269" s="47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1:15">
      <c r="A270" s="44"/>
      <c r="B270" s="45"/>
      <c r="C270" s="46"/>
      <c r="D270" s="45"/>
      <c r="E270" s="47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1:15">
      <c r="A271" s="44"/>
      <c r="B271" s="45"/>
      <c r="C271" s="46"/>
      <c r="D271" s="45"/>
      <c r="E271" s="47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1:15">
      <c r="A272" s="44"/>
      <c r="B272" s="45"/>
      <c r="C272" s="46"/>
      <c r="D272" s="45"/>
      <c r="E272" s="47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1:15">
      <c r="A273" s="44"/>
      <c r="B273" s="45"/>
      <c r="C273" s="46"/>
      <c r="D273" s="45"/>
      <c r="E273" s="47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1:15">
      <c r="A274" s="44"/>
      <c r="B274" s="45"/>
      <c r="C274" s="46"/>
      <c r="D274" s="45"/>
      <c r="E274" s="47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1:15">
      <c r="A275" s="44"/>
      <c r="B275" s="45"/>
      <c r="C275" s="46"/>
      <c r="D275" s="45"/>
      <c r="E275" s="47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1:15">
      <c r="A276" s="44"/>
      <c r="B276" s="45"/>
      <c r="C276" s="46"/>
      <c r="D276" s="45"/>
      <c r="E276" s="47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1:15">
      <c r="A277" s="44"/>
      <c r="B277" s="45"/>
      <c r="C277" s="46"/>
      <c r="D277" s="45"/>
      <c r="E277" s="47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1:15">
      <c r="A278" s="44"/>
      <c r="B278" s="45"/>
      <c r="C278" s="46"/>
      <c r="D278" s="45"/>
      <c r="E278" s="47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1:15">
      <c r="A279" s="44"/>
      <c r="B279" s="45"/>
      <c r="C279" s="46"/>
      <c r="D279" s="45"/>
      <c r="E279" s="47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1:15">
      <c r="A280" s="44"/>
      <c r="B280" s="45"/>
      <c r="C280" s="46"/>
      <c r="D280" s="45"/>
      <c r="E280" s="47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1:15">
      <c r="A281" s="44"/>
      <c r="B281" s="45"/>
      <c r="C281" s="46"/>
      <c r="D281" s="45"/>
      <c r="E281" s="47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1:15">
      <c r="A282" s="44"/>
      <c r="B282" s="45"/>
      <c r="C282" s="46"/>
      <c r="D282" s="45"/>
      <c r="E282" s="47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1:15">
      <c r="A283" s="44"/>
      <c r="B283" s="45"/>
      <c r="C283" s="46"/>
      <c r="D283" s="45"/>
      <c r="E283" s="47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1:15">
      <c r="A284" s="44"/>
      <c r="B284" s="45"/>
      <c r="C284" s="46"/>
      <c r="D284" s="45"/>
      <c r="E284" s="47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1:15">
      <c r="A285" s="44"/>
      <c r="B285" s="45"/>
      <c r="C285" s="46"/>
      <c r="D285" s="45"/>
      <c r="E285" s="47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1:15">
      <c r="A286" s="44"/>
      <c r="B286" s="45"/>
      <c r="C286" s="46"/>
      <c r="D286" s="45"/>
      <c r="E286" s="47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1:15">
      <c r="A287" s="44"/>
      <c r="B287" s="45"/>
      <c r="C287" s="46"/>
      <c r="D287" s="45"/>
      <c r="E287" s="47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1:15">
      <c r="A288" s="44"/>
      <c r="B288" s="45"/>
      <c r="C288" s="46"/>
      <c r="D288" s="45"/>
      <c r="E288" s="47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1:15">
      <c r="A289" s="44"/>
      <c r="B289" s="45"/>
      <c r="C289" s="46"/>
      <c r="D289" s="45"/>
      <c r="E289" s="47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1:15">
      <c r="A290" s="44"/>
      <c r="B290" s="45"/>
      <c r="C290" s="46"/>
      <c r="D290" s="45"/>
      <c r="E290" s="47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1:15">
      <c r="A291" s="44"/>
      <c r="B291" s="45"/>
      <c r="C291" s="46"/>
      <c r="D291" s="45"/>
      <c r="E291" s="47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1:15">
      <c r="A292" s="44"/>
      <c r="B292" s="45"/>
      <c r="C292" s="46"/>
      <c r="D292" s="45"/>
      <c r="E292" s="47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1:15">
      <c r="A293" s="44"/>
      <c r="B293" s="45"/>
      <c r="C293" s="46"/>
      <c r="D293" s="45"/>
      <c r="E293" s="47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1:15">
      <c r="A294" s="44"/>
      <c r="B294" s="45"/>
      <c r="C294" s="46"/>
      <c r="D294" s="45"/>
      <c r="E294" s="47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1:15">
      <c r="A295" s="44"/>
      <c r="B295" s="45"/>
      <c r="C295" s="46"/>
      <c r="D295" s="45"/>
      <c r="E295" s="47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1:15">
      <c r="A296" s="44"/>
      <c r="B296" s="45"/>
      <c r="C296" s="46"/>
      <c r="D296" s="45"/>
      <c r="E296" s="47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1:15">
      <c r="A297" s="44"/>
      <c r="B297" s="45"/>
      <c r="C297" s="46"/>
      <c r="D297" s="45"/>
      <c r="E297" s="47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1:15">
      <c r="A298" s="44"/>
      <c r="B298" s="45"/>
      <c r="C298" s="46"/>
      <c r="D298" s="45"/>
      <c r="E298" s="47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1:15">
      <c r="A299" s="44"/>
      <c r="B299" s="45"/>
      <c r="C299" s="46"/>
      <c r="D299" s="45"/>
      <c r="E299" s="47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1:15">
      <c r="E300" s="42"/>
      <c r="G300" s="43"/>
      <c r="H300" s="4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GIAKOUMAKIS ET AL 1991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2015-11-18T22:37:04Z</dcterms:created>
  <dcterms:modified xsi:type="dcterms:W3CDTF">2020-10-22T12:42:04Z</dcterms:modified>
</cp:coreProperties>
</file>