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Mike Spiliotis\Downloads\"/>
    </mc:Choice>
  </mc:AlternateContent>
  <xr:revisionPtr revIDLastSave="0" documentId="8_{C2CD9058-288D-41F6-A1BE-CCA1F4238013}" xr6:coauthVersionLast="47" xr6:coauthVersionMax="47" xr10:uidLastSave="{00000000-0000-0000-0000-000000000000}"/>
  <bookViews>
    <workbookView xWindow="-96" yWindow="-96" windowWidth="23232" windowHeight="12432" tabRatio="756" activeTab="1" xr2:uid="{00000000-000D-0000-FFFF-FFFF00000000}"/>
  </bookViews>
  <sheets>
    <sheet name="P" sheetId="1" r:id="rId1"/>
    <sheet name="PET_Hargreaves-Thornthwai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3" i="2"/>
  <c r="D4" i="2"/>
  <c r="D5" i="2"/>
  <c r="D6" i="2"/>
  <c r="D7" i="2"/>
  <c r="D8" i="2"/>
  <c r="D9" i="2"/>
  <c r="D10" i="2"/>
  <c r="D11" i="2"/>
  <c r="D12" i="2"/>
  <c r="D13" i="2"/>
  <c r="D2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3" i="2"/>
  <c r="C4" i="2"/>
  <c r="C5" i="2"/>
  <c r="C6" i="2"/>
  <c r="C7" i="2"/>
  <c r="C8" i="2"/>
  <c r="C9" i="2"/>
  <c r="C10" i="2"/>
  <c r="C11" i="2"/>
  <c r="C12" i="2"/>
  <c r="C13" i="2"/>
  <c r="C2" i="2"/>
  <c r="E4" i="1" l="1"/>
  <c r="E5" i="1"/>
  <c r="E6" i="1"/>
  <c r="E7" i="1"/>
  <c r="E8" i="1"/>
  <c r="E10" i="1"/>
  <c r="E11" i="1"/>
  <c r="E12" i="1"/>
  <c r="E14" i="1"/>
  <c r="E15" i="1"/>
  <c r="E16" i="1"/>
  <c r="E17" i="1"/>
  <c r="E18" i="1"/>
  <c r="E19" i="1"/>
  <c r="E20" i="1"/>
  <c r="E21" i="1"/>
  <c r="E22" i="1"/>
  <c r="E23" i="1"/>
  <c r="E25" i="1"/>
  <c r="E26" i="1"/>
  <c r="E3" i="1"/>
  <c r="D785" i="2"/>
  <c r="D786" i="2"/>
  <c r="D787" i="2"/>
  <c r="D788" i="2"/>
  <c r="D789" i="2"/>
  <c r="D790" i="2"/>
  <c r="D791" i="2"/>
  <c r="D792" i="2"/>
  <c r="D793" i="2"/>
  <c r="D794" i="2"/>
  <c r="D795" i="2"/>
  <c r="D784" i="2"/>
  <c r="E782" i="1" l="1"/>
  <c r="E781" i="1"/>
  <c r="E780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F662" i="1" s="1"/>
  <c r="E653" i="1"/>
  <c r="E652" i="1"/>
  <c r="E651" i="1"/>
  <c r="E650" i="1"/>
  <c r="E649" i="1"/>
  <c r="E648" i="1"/>
  <c r="E647" i="1"/>
  <c r="E646" i="1"/>
  <c r="E644" i="1"/>
  <c r="E643" i="1"/>
  <c r="E642" i="1"/>
  <c r="E641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8" i="1"/>
  <c r="E617" i="1"/>
  <c r="E616" i="1"/>
  <c r="E615" i="1"/>
  <c r="F626" i="1" s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8" i="1"/>
  <c r="E587" i="1"/>
  <c r="E586" i="1"/>
  <c r="E585" i="1"/>
  <c r="E584" i="1"/>
  <c r="E583" i="1"/>
  <c r="E582" i="1"/>
  <c r="E581" i="1"/>
  <c r="E579" i="1"/>
  <c r="F590" i="1" s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3" i="1"/>
  <c r="E542" i="1"/>
  <c r="E541" i="1"/>
  <c r="E540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89" i="1"/>
  <c r="E488" i="1"/>
  <c r="E487" i="1"/>
  <c r="E486" i="1"/>
  <c r="E485" i="1"/>
  <c r="E484" i="1"/>
  <c r="E483" i="1"/>
  <c r="E482" i="1"/>
  <c r="E481" i="1"/>
  <c r="E480" i="1"/>
  <c r="E478" i="1"/>
  <c r="E477" i="1"/>
  <c r="E476" i="1"/>
  <c r="E475" i="1"/>
  <c r="E474" i="1"/>
  <c r="E473" i="1"/>
  <c r="E472" i="1"/>
  <c r="E471" i="1"/>
  <c r="E470" i="1"/>
  <c r="E468" i="1"/>
  <c r="E467" i="1"/>
  <c r="E466" i="1"/>
  <c r="E465" i="1"/>
  <c r="E462" i="1"/>
  <c r="E461" i="1"/>
  <c r="E460" i="1"/>
  <c r="E459" i="1"/>
  <c r="E458" i="1"/>
  <c r="E457" i="1"/>
  <c r="E456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7" i="1"/>
  <c r="E416" i="1"/>
  <c r="E415" i="1"/>
  <c r="E414" i="1"/>
  <c r="E413" i="1"/>
  <c r="E412" i="1"/>
  <c r="E411" i="1"/>
  <c r="F422" i="1" s="1"/>
  <c r="E410" i="1"/>
  <c r="E409" i="1"/>
  <c r="E408" i="1"/>
  <c r="E407" i="1"/>
  <c r="E406" i="1"/>
  <c r="E405" i="1"/>
  <c r="E404" i="1"/>
  <c r="E403" i="1"/>
  <c r="E402" i="1"/>
  <c r="E401" i="1"/>
  <c r="E400" i="1"/>
  <c r="E399" i="1"/>
  <c r="F410" i="1" s="1"/>
  <c r="E398" i="1"/>
  <c r="E397" i="1"/>
  <c r="E395" i="1"/>
  <c r="E394" i="1"/>
  <c r="E393" i="1"/>
  <c r="E392" i="1"/>
  <c r="E391" i="1"/>
  <c r="E390" i="1"/>
  <c r="E389" i="1"/>
  <c r="E388" i="1"/>
  <c r="E387" i="1"/>
  <c r="E386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2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3" i="1"/>
  <c r="E262" i="1"/>
  <c r="E261" i="1"/>
  <c r="E260" i="1"/>
  <c r="E259" i="1"/>
  <c r="E258" i="1"/>
  <c r="E257" i="1"/>
  <c r="E256" i="1"/>
  <c r="E255" i="1"/>
  <c r="E253" i="1"/>
  <c r="E252" i="1"/>
  <c r="E251" i="1"/>
  <c r="E250" i="1"/>
  <c r="E249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8" i="1"/>
  <c r="E177" i="1"/>
  <c r="E176" i="1"/>
  <c r="E175" i="1"/>
  <c r="E174" i="1"/>
  <c r="E173" i="1"/>
  <c r="E172" i="1"/>
  <c r="F182" i="1" s="1"/>
  <c r="E171" i="1"/>
  <c r="E170" i="1"/>
  <c r="E169" i="1"/>
  <c r="E168" i="1"/>
  <c r="E165" i="1"/>
  <c r="E164" i="1"/>
  <c r="E163" i="1"/>
  <c r="E162" i="1"/>
  <c r="E161" i="1"/>
  <c r="E160" i="1"/>
  <c r="E159" i="1"/>
  <c r="F170" i="1" s="1"/>
  <c r="E158" i="1"/>
  <c r="E157" i="1"/>
  <c r="E156" i="1"/>
  <c r="E155" i="1"/>
  <c r="E153" i="1"/>
  <c r="E152" i="1"/>
  <c r="E151" i="1"/>
  <c r="E150" i="1"/>
  <c r="E149" i="1"/>
  <c r="E148" i="1"/>
  <c r="E147" i="1"/>
  <c r="E145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4" i="1"/>
  <c r="E93" i="1"/>
  <c r="E92" i="1"/>
  <c r="E91" i="1"/>
  <c r="E90" i="1"/>
  <c r="E89" i="1"/>
  <c r="E88" i="1"/>
  <c r="E87" i="1"/>
  <c r="E86" i="1"/>
  <c r="E85" i="1"/>
  <c r="E84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F38" i="1" s="1"/>
  <c r="E30" i="1"/>
  <c r="E29" i="1"/>
  <c r="E28" i="1"/>
  <c r="E27" i="1"/>
  <c r="F26" i="1"/>
  <c r="F14" i="1"/>
  <c r="F218" i="1" l="1"/>
  <c r="F158" i="1"/>
  <c r="F566" i="1"/>
  <c r="F374" i="1"/>
  <c r="F518" i="1"/>
  <c r="F554" i="1"/>
  <c r="F602" i="1"/>
  <c r="F398" i="1"/>
  <c r="F638" i="1"/>
  <c r="F578" i="1"/>
  <c r="F134" i="1"/>
  <c r="F338" i="1"/>
  <c r="F362" i="1"/>
  <c r="F542" i="1"/>
  <c r="F614" i="1"/>
  <c r="F314" i="1"/>
  <c r="F122" i="1"/>
  <c r="F302" i="1"/>
  <c r="F494" i="1"/>
  <c r="F290" i="1"/>
  <c r="F482" i="1"/>
  <c r="F530" i="1"/>
  <c r="F758" i="1"/>
  <c r="F74" i="1"/>
  <c r="F326" i="1"/>
  <c r="F746" i="1"/>
  <c r="F62" i="1"/>
  <c r="F194" i="1"/>
  <c r="F206" i="1"/>
  <c r="F230" i="1"/>
  <c r="F254" i="1"/>
  <c r="F470" i="1"/>
  <c r="F686" i="1"/>
  <c r="F458" i="1"/>
  <c r="F386" i="1"/>
  <c r="F434" i="1"/>
  <c r="F146" i="1"/>
  <c r="F506" i="1"/>
  <c r="F110" i="1"/>
  <c r="F350" i="1"/>
  <c r="F782" i="1"/>
  <c r="F98" i="1"/>
  <c r="F278" i="1"/>
  <c r="F770" i="1"/>
  <c r="F50" i="1"/>
  <c r="F86" i="1"/>
  <c r="F710" i="1"/>
  <c r="F734" i="1"/>
  <c r="F266" i="1"/>
  <c r="F674" i="1"/>
  <c r="F698" i="1"/>
  <c r="F242" i="1"/>
  <c r="F446" i="1"/>
  <c r="F650" i="1"/>
  <c r="F722" i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2" i="2"/>
</calcChain>
</file>

<file path=xl/sharedStrings.xml><?xml version="1.0" encoding="utf-8"?>
<sst xmlns="http://schemas.openxmlformats.org/spreadsheetml/2006/main" count="420" uniqueCount="385">
  <si>
    <t>ΜΗΝΑΣ</t>
  </si>
  <si>
    <t>ΕΤΟΣ</t>
  </si>
  <si>
    <t>5</t>
  </si>
  <si>
    <t>23</t>
  </si>
  <si>
    <t>24</t>
  </si>
  <si>
    <t>18</t>
  </si>
  <si>
    <t>17</t>
  </si>
  <si>
    <t>6</t>
  </si>
  <si>
    <t>26</t>
  </si>
  <si>
    <t>4</t>
  </si>
  <si>
    <t>11</t>
  </si>
  <si>
    <t>Γεωγ. Πλάτος Σταθμού 40.8573</t>
  </si>
  <si>
    <t xml:space="preserve">   ΜΗΝΙΑΙΟ ΥΨΟΣ  Υ ΕΤΟΥ σε (mm)</t>
  </si>
  <si>
    <t>10</t>
  </si>
  <si>
    <t>6.52</t>
  </si>
  <si>
    <t>8.71</t>
  </si>
  <si>
    <t>17.15</t>
  </si>
  <si>
    <t>20.99</t>
  </si>
  <si>
    <t>26.23</t>
  </si>
  <si>
    <t>7.32</t>
  </si>
  <si>
    <t>11.82</t>
  </si>
  <si>
    <t>12.43</t>
  </si>
  <si>
    <t>16.65</t>
  </si>
  <si>
    <t>20.34</t>
  </si>
  <si>
    <t>28.56</t>
  </si>
  <si>
    <t>8.54</t>
  </si>
  <si>
    <t>13.71</t>
  </si>
  <si>
    <t>11.75</t>
  </si>
  <si>
    <t>16.02</t>
  </si>
  <si>
    <t>24.75</t>
  </si>
  <si>
    <t>26.24</t>
  </si>
  <si>
    <t>9.13</t>
  </si>
  <si>
    <t>7.76</t>
  </si>
  <si>
    <t>12.67</t>
  </si>
  <si>
    <t>16.33</t>
  </si>
  <si>
    <t>22.11</t>
  </si>
  <si>
    <t>25.71</t>
  </si>
  <si>
    <t>14</t>
  </si>
  <si>
    <t>10.13</t>
  </si>
  <si>
    <t>10.3</t>
  </si>
  <si>
    <t>10.91</t>
  </si>
  <si>
    <t>16.32</t>
  </si>
  <si>
    <t>22.32</t>
  </si>
  <si>
    <t>26.55</t>
  </si>
  <si>
    <t>8.36</t>
  </si>
  <si>
    <t>8.75</t>
  </si>
  <si>
    <t>14.55</t>
  </si>
  <si>
    <t>19.75</t>
  </si>
  <si>
    <t>21.32</t>
  </si>
  <si>
    <t>26.97</t>
  </si>
  <si>
    <t>10.05</t>
  </si>
  <si>
    <t>9.02</t>
  </si>
  <si>
    <t>13.19</t>
  </si>
  <si>
    <t>17.7</t>
  </si>
  <si>
    <t>27.89</t>
  </si>
  <si>
    <t>5.81</t>
  </si>
  <si>
    <t>9.72</t>
  </si>
  <si>
    <t>11.1</t>
  </si>
  <si>
    <t>16.31</t>
  </si>
  <si>
    <t>22.79</t>
  </si>
  <si>
    <t>28.08</t>
  </si>
  <si>
    <t>6.17</t>
  </si>
  <si>
    <t>8.18</t>
  </si>
  <si>
    <t>11.24</t>
  </si>
  <si>
    <t>16.87</t>
  </si>
  <si>
    <t>20.56</t>
  </si>
  <si>
    <t>27.94</t>
  </si>
  <si>
    <t>9.15</t>
  </si>
  <si>
    <t>6.92</t>
  </si>
  <si>
    <t>12.11</t>
  </si>
  <si>
    <t>14.84</t>
  </si>
  <si>
    <t>20.82</t>
  </si>
  <si>
    <t>28.29</t>
  </si>
  <si>
    <t>8.91</t>
  </si>
  <si>
    <t>14.42</t>
  </si>
  <si>
    <t>12.75</t>
  </si>
  <si>
    <t>17.99</t>
  </si>
  <si>
    <t>21.26</t>
  </si>
  <si>
    <t>25.72</t>
  </si>
  <si>
    <t>8.41</t>
  </si>
  <si>
    <t>8.07</t>
  </si>
  <si>
    <t>12.4</t>
  </si>
  <si>
    <t>17.61</t>
  </si>
  <si>
    <t>22.68</t>
  </si>
  <si>
    <t>26.38</t>
  </si>
  <si>
    <t>8.45</t>
  </si>
  <si>
    <t>11.12</t>
  </si>
  <si>
    <t>13</t>
  </si>
  <si>
    <t>19.67</t>
  </si>
  <si>
    <t>26.11</t>
  </si>
  <si>
    <t>27.43</t>
  </si>
  <si>
    <t>5.46</t>
  </si>
  <si>
    <t>10.4</t>
  </si>
  <si>
    <t>9.58</t>
  </si>
  <si>
    <t>15.36</t>
  </si>
  <si>
    <t>23.92</t>
  </si>
  <si>
    <t>27.14</t>
  </si>
  <si>
    <t>10.03</t>
  </si>
  <si>
    <t>11.05</t>
  </si>
  <si>
    <t>18.13</t>
  </si>
  <si>
    <t>26.71</t>
  </si>
  <si>
    <t>10.93</t>
  </si>
  <si>
    <t>9.19</t>
  </si>
  <si>
    <t>11.21</t>
  </si>
  <si>
    <t>16.19</t>
  </si>
  <si>
    <t>23.06</t>
  </si>
  <si>
    <t>26.27</t>
  </si>
  <si>
    <t>7.38</t>
  </si>
  <si>
    <t>9.21</t>
  </si>
  <si>
    <t>12.68</t>
  </si>
  <si>
    <t>18.32</t>
  </si>
  <si>
    <t>22.97</t>
  </si>
  <si>
    <t>28.31</t>
  </si>
  <si>
    <t>6.57</t>
  </si>
  <si>
    <t>10.95</t>
  </si>
  <si>
    <t>10.59</t>
  </si>
  <si>
    <t>16.86</t>
  </si>
  <si>
    <t>22.72</t>
  </si>
  <si>
    <t>26.63</t>
  </si>
  <si>
    <t>6.24</t>
  </si>
  <si>
    <t>11.86</t>
  </si>
  <si>
    <t>15.16</t>
  </si>
  <si>
    <t>20.55</t>
  </si>
  <si>
    <t>26.47</t>
  </si>
  <si>
    <t>9.06</t>
  </si>
  <si>
    <t>8.08</t>
  </si>
  <si>
    <t>14.98</t>
  </si>
  <si>
    <t>18.31</t>
  </si>
  <si>
    <t>22.34</t>
  </si>
  <si>
    <t>26.98</t>
  </si>
  <si>
    <t>7.25</t>
  </si>
  <si>
    <t>11.49</t>
  </si>
  <si>
    <t>17.52</t>
  </si>
  <si>
    <t>22.62</t>
  </si>
  <si>
    <t>27.09</t>
  </si>
  <si>
    <t>8.99</t>
  </si>
  <si>
    <t>14.11</t>
  </si>
  <si>
    <t>13.28</t>
  </si>
  <si>
    <t>17.95</t>
  </si>
  <si>
    <t>23.52</t>
  </si>
  <si>
    <t>27.18</t>
  </si>
  <si>
    <t>8.22</t>
  </si>
  <si>
    <t>13.81</t>
  </si>
  <si>
    <t>16.18</t>
  </si>
  <si>
    <t>21.61</t>
  </si>
  <si>
    <t>9.84</t>
  </si>
  <si>
    <t>14.17</t>
  </si>
  <si>
    <t>15.98</t>
  </si>
  <si>
    <t>22.92</t>
  </si>
  <si>
    <t>29.46</t>
  </si>
  <si>
    <t>6.09</t>
  </si>
  <si>
    <t>7.41</t>
  </si>
  <si>
    <t>10.76</t>
  </si>
  <si>
    <t>15.99</t>
  </si>
  <si>
    <t>26.15</t>
  </si>
  <si>
    <t>6.68</t>
  </si>
  <si>
    <t>8.93</t>
  </si>
  <si>
    <t>14.06</t>
  </si>
  <si>
    <t>17.71</t>
  </si>
  <si>
    <t>21.29</t>
  </si>
  <si>
    <t>29.03</t>
  </si>
  <si>
    <t>8.04</t>
  </si>
  <si>
    <t>7.8</t>
  </si>
  <si>
    <t>11.01</t>
  </si>
  <si>
    <t>15.53</t>
  </si>
  <si>
    <t>22.74</t>
  </si>
  <si>
    <t>27.41</t>
  </si>
  <si>
    <t>9.3</t>
  </si>
  <si>
    <t>13.14</t>
  </si>
  <si>
    <t>18.57</t>
  </si>
  <si>
    <t>23.82</t>
  </si>
  <si>
    <t>25.39</t>
  </si>
  <si>
    <t>10.42</t>
  </si>
  <si>
    <t>8.46</t>
  </si>
  <si>
    <t>10.19</t>
  </si>
  <si>
    <t>15.35</t>
  </si>
  <si>
    <t>23.01</t>
  </si>
  <si>
    <t>26.51</t>
  </si>
  <si>
    <t>8.9</t>
  </si>
  <si>
    <t>5.15</t>
  </si>
  <si>
    <t>10.77</t>
  </si>
  <si>
    <t>18.15</t>
  </si>
  <si>
    <t>24.25</t>
  </si>
  <si>
    <t>11.16</t>
  </si>
  <si>
    <t>11.52</t>
  </si>
  <si>
    <t>20.57</t>
  </si>
  <si>
    <t>23.48</t>
  </si>
  <si>
    <t>27.71</t>
  </si>
  <si>
    <t>8.49</t>
  </si>
  <si>
    <t>10.75</t>
  </si>
  <si>
    <t>8.09</t>
  </si>
  <si>
    <t>15.37</t>
  </si>
  <si>
    <t>20.94</t>
  </si>
  <si>
    <t>27.37</t>
  </si>
  <si>
    <t>10.41</t>
  </si>
  <si>
    <t>9.93</t>
  </si>
  <si>
    <t>12.63</t>
  </si>
  <si>
    <t>16.14</t>
  </si>
  <si>
    <t>22.1</t>
  </si>
  <si>
    <t>26.99</t>
  </si>
  <si>
    <t>8.52</t>
  </si>
  <si>
    <t>11.47</t>
  </si>
  <si>
    <t>14.6</t>
  </si>
  <si>
    <t>20.75</t>
  </si>
  <si>
    <t>21.55</t>
  </si>
  <si>
    <t>25.52</t>
  </si>
  <si>
    <t>8.63</t>
  </si>
  <si>
    <t>11.71</t>
  </si>
  <si>
    <t>16.25</t>
  </si>
  <si>
    <t>18.03</t>
  </si>
  <si>
    <t>22.87</t>
  </si>
  <si>
    <t>27.11</t>
  </si>
  <si>
    <t>7.64</t>
  </si>
  <si>
    <t>12.27</t>
  </si>
  <si>
    <t>16.03</t>
  </si>
  <si>
    <t>20.07</t>
  </si>
  <si>
    <t>27.67</t>
  </si>
  <si>
    <t>8.62</t>
  </si>
  <si>
    <t>11.97</t>
  </si>
  <si>
    <t>17.14</t>
  </si>
  <si>
    <t>21.59</t>
  </si>
  <si>
    <t>26.22</t>
  </si>
  <si>
    <t>21.54</t>
  </si>
  <si>
    <t>18.55</t>
  </si>
  <si>
    <t>10.86</t>
  </si>
  <si>
    <t>11.19</t>
  </si>
  <si>
    <t>9.37</t>
  </si>
  <si>
    <t>27.79</t>
  </si>
  <si>
    <t>13.48</t>
  </si>
  <si>
    <t>11.43</t>
  </si>
  <si>
    <t>10.32</t>
  </si>
  <si>
    <t>9.32</t>
  </si>
  <si>
    <t>28.58</t>
  </si>
  <si>
    <t>24.85</t>
  </si>
  <si>
    <t>16.29</t>
  </si>
  <si>
    <t>8.33</t>
  </si>
  <si>
    <t>7.82</t>
  </si>
  <si>
    <t>6.84</t>
  </si>
  <si>
    <t>29.02</t>
  </si>
  <si>
    <t>22.94</t>
  </si>
  <si>
    <t>16.83</t>
  </si>
  <si>
    <t>13.08</t>
  </si>
  <si>
    <t>12.69</t>
  </si>
  <si>
    <t>8.39</t>
  </si>
  <si>
    <t>19.28</t>
  </si>
  <si>
    <t>14.1</t>
  </si>
  <si>
    <t>9.89</t>
  </si>
  <si>
    <t>10.68</t>
  </si>
  <si>
    <t>27.06</t>
  </si>
  <si>
    <t>21.09</t>
  </si>
  <si>
    <t>17.21</t>
  </si>
  <si>
    <t>11.58</t>
  </si>
  <si>
    <t>7.57</t>
  </si>
  <si>
    <t>27.25</t>
  </si>
  <si>
    <t>21.92</t>
  </si>
  <si>
    <t>17.31</t>
  </si>
  <si>
    <t>13.51</t>
  </si>
  <si>
    <t>10.28</t>
  </si>
  <si>
    <t>7.71</t>
  </si>
  <si>
    <t>30.76</t>
  </si>
  <si>
    <t>26.59</t>
  </si>
  <si>
    <t>16.06</t>
  </si>
  <si>
    <t>11.04</t>
  </si>
  <si>
    <t>6.29</t>
  </si>
  <si>
    <t>10.63</t>
  </si>
  <si>
    <t>29.34</t>
  </si>
  <si>
    <t>14.19</t>
  </si>
  <si>
    <t>13.96</t>
  </si>
  <si>
    <t>7.79</t>
  </si>
  <si>
    <t>23.12</t>
  </si>
  <si>
    <t>17.46</t>
  </si>
  <si>
    <t>16.13</t>
  </si>
  <si>
    <t>11.73</t>
  </si>
  <si>
    <t>10.44</t>
  </si>
  <si>
    <t>28.43</t>
  </si>
  <si>
    <t>23.69</t>
  </si>
  <si>
    <t>18.99</t>
  </si>
  <si>
    <t>12.01</t>
  </si>
  <si>
    <t>10.33</t>
  </si>
  <si>
    <t>6.72</t>
  </si>
  <si>
    <t>29.05</t>
  </si>
  <si>
    <t>23.28</t>
  </si>
  <si>
    <t>13.01</t>
  </si>
  <si>
    <t>9.16</t>
  </si>
  <si>
    <t>30.7</t>
  </si>
  <si>
    <t>24.03</t>
  </si>
  <si>
    <t>19.09</t>
  </si>
  <si>
    <t>13.32</t>
  </si>
  <si>
    <t>6.59</t>
  </si>
  <si>
    <t>7.09</t>
  </si>
  <si>
    <t>28.52</t>
  </si>
  <si>
    <t>23.15</t>
  </si>
  <si>
    <t>12.09</t>
  </si>
  <si>
    <t>9.31</t>
  </si>
  <si>
    <t>8.43</t>
  </si>
  <si>
    <t>28</t>
  </si>
  <si>
    <t>24.17</t>
  </si>
  <si>
    <t>19.11</t>
  </si>
  <si>
    <t>12.12</t>
  </si>
  <si>
    <t>23.98</t>
  </si>
  <si>
    <t>17.84</t>
  </si>
  <si>
    <t>12.44</t>
  </si>
  <si>
    <t>9.97</t>
  </si>
  <si>
    <t>9.77</t>
  </si>
  <si>
    <t>29.56</t>
  </si>
  <si>
    <t>23.19</t>
  </si>
  <si>
    <t>18.16</t>
  </si>
  <si>
    <t>15.1</t>
  </si>
  <si>
    <t>9.45</t>
  </si>
  <si>
    <t>7.4</t>
  </si>
  <si>
    <t>30.66</t>
  </si>
  <si>
    <t>24.23</t>
  </si>
  <si>
    <t>18.41</t>
  </si>
  <si>
    <t>13.84</t>
  </si>
  <si>
    <t>11.23</t>
  </si>
  <si>
    <t>13.11</t>
  </si>
  <si>
    <t>27.95</t>
  </si>
  <si>
    <t>22.81</t>
  </si>
  <si>
    <t>18.74</t>
  </si>
  <si>
    <t>13.07</t>
  </si>
  <si>
    <t>8.65</t>
  </si>
  <si>
    <t>6.23</t>
  </si>
  <si>
    <t>31</t>
  </si>
  <si>
    <t>18.04</t>
  </si>
  <si>
    <t>12.8</t>
  </si>
  <si>
    <t>8.58</t>
  </si>
  <si>
    <t>9.83</t>
  </si>
  <si>
    <t>10.29</t>
  </si>
  <si>
    <t>11.8</t>
  </si>
  <si>
    <t>14.29</t>
  </si>
  <si>
    <t>19.41</t>
  </si>
  <si>
    <t>29.44</t>
  </si>
  <si>
    <t>11.72</t>
  </si>
  <si>
    <t>12.82</t>
  </si>
  <si>
    <t>15.11</t>
  </si>
  <si>
    <t>18.42</t>
  </si>
  <si>
    <t>23.25</t>
  </si>
  <si>
    <t>27.78</t>
  </si>
  <si>
    <t>10.58</t>
  </si>
  <si>
    <t>10.35</t>
  </si>
  <si>
    <t>12.54</t>
  </si>
  <si>
    <t>17.43</t>
  </si>
  <si>
    <t>24.53</t>
  </si>
  <si>
    <t>26.75</t>
  </si>
  <si>
    <t>9.85</t>
  </si>
  <si>
    <t>14.99</t>
  </si>
  <si>
    <t>15.19</t>
  </si>
  <si>
    <t>21.44</t>
  </si>
  <si>
    <t>22.5</t>
  </si>
  <si>
    <t>30.77</t>
  </si>
  <si>
    <t>5.2</t>
  </si>
  <si>
    <t>11.61</t>
  </si>
  <si>
    <t>16.08</t>
  </si>
  <si>
    <t>19.01</t>
  </si>
  <si>
    <t>23.85</t>
  </si>
  <si>
    <t>28.92</t>
  </si>
  <si>
    <t>10.9</t>
  </si>
  <si>
    <t>14.69</t>
  </si>
  <si>
    <t>21.93</t>
  </si>
  <si>
    <t>26.65</t>
  </si>
  <si>
    <t>29.67</t>
  </si>
  <si>
    <t>8.98</t>
  </si>
  <si>
    <t>11.25</t>
  </si>
  <si>
    <t>16.21</t>
  </si>
  <si>
    <t>17.48</t>
  </si>
  <si>
    <t>23.29</t>
  </si>
  <si>
    <t>30.33</t>
  </si>
  <si>
    <t>13.1</t>
  </si>
  <si>
    <t>15.28</t>
  </si>
  <si>
    <t>17.29</t>
  </si>
  <si>
    <t>23.04</t>
  </si>
  <si>
    <t>27.7</t>
  </si>
  <si>
    <t>1</t>
  </si>
  <si>
    <t>16</t>
  </si>
  <si>
    <t>12</t>
  </si>
  <si>
    <t>7</t>
  </si>
  <si>
    <r>
      <t>Μέση Ελάχιστη Θερμοκρασία  (oC)</t>
    </r>
    <r>
      <rPr>
        <b/>
        <sz val="14"/>
        <color theme="1"/>
        <rFont val="Calibri"/>
        <family val="2"/>
        <scheme val="minor"/>
      </rPr>
      <t xml:space="preserve"> Tmin</t>
    </r>
  </si>
  <si>
    <r>
      <t xml:space="preserve">Μέση Μέγιστη Θερμοκρασία  (oC) </t>
    </r>
    <r>
      <rPr>
        <b/>
        <sz val="14"/>
        <color theme="1"/>
        <rFont val="Calibri"/>
        <family val="2"/>
        <scheme val="minor"/>
      </rPr>
      <t>Tmax</t>
    </r>
  </si>
  <si>
    <r>
      <t xml:space="preserve">Μέση Θερμοκρασία (oC) </t>
    </r>
    <r>
      <rPr>
        <b/>
        <sz val="14"/>
        <color theme="1"/>
        <rFont val="Calibri"/>
        <family val="2"/>
        <scheme val="minor"/>
      </rPr>
      <t>Tmean</t>
    </r>
  </si>
  <si>
    <r>
      <t>40</t>
    </r>
    <r>
      <rPr>
        <sz val="11"/>
        <color theme="1"/>
        <rFont val="Calibri"/>
        <family val="2"/>
      </rPr>
      <t>⁰</t>
    </r>
  </si>
  <si>
    <r>
      <t>42</t>
    </r>
    <r>
      <rPr>
        <sz val="11"/>
        <color theme="1"/>
        <rFont val="Calibri"/>
        <family val="2"/>
      </rPr>
      <t>⁰</t>
    </r>
  </si>
  <si>
    <r>
      <t xml:space="preserve">Συντελεστής διορθώσεως </t>
    </r>
    <r>
      <rPr>
        <b/>
        <sz val="14"/>
        <color theme="1"/>
        <rFont val="Calibri"/>
        <family val="2"/>
        <scheme val="minor"/>
      </rPr>
      <t xml:space="preserve"> Ra</t>
    </r>
  </si>
  <si>
    <t>Μέση θερμοκρασία</t>
  </si>
  <si>
    <t>ΕΝΕΡΓΟΣ ΒΡΟΧΟΠΤΩΣΗ (mm)</t>
  </si>
  <si>
    <t>mean 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</si>
</sst>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#,##0.0"/>
    <numFmt numFmtId="166" formatCode="[$-408]General"/>
    <numFmt numFmtId="167" formatCode="#,##0.00&quot; € &quot;;&quot;-&quot;#,##0.00&quot; € &quot;;&quot; -&quot;#&quot; € &quot;;@&quot; &quot;"/>
    <numFmt numFmtId="168" formatCode="[$-408]0%"/>
    <numFmt numFmtId="169" formatCode="#,##0.00&quot; &quot;[$€-408];[Red]&quot;-&quot;#,##0.00&quot; &quot;[$€-408]"/>
    <numFmt numFmtId="170" formatCode="#,##0.00&quot; &quot;[$€-407];[Red]&quot;-&quot;#,##0.00&quot; &quot;[$€-407]"/>
    <numFmt numFmtId="172" formatCode="0.00000"/>
  </numFmts>
  <fonts count="24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0"/>
      <color indexed="8"/>
      <name val="Arial"/>
      <family val="2"/>
      <charset val="161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i/>
      <sz val="16"/>
      <color theme="1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theme="1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 Greek"/>
      <charset val="161"/>
    </font>
    <font>
      <b/>
      <sz val="14"/>
      <color theme="1"/>
      <name val="Arial Greek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b/>
      <sz val="9"/>
      <color theme="1"/>
      <name val="Arial Greek"/>
      <charset val="161"/>
    </font>
    <font>
      <sz val="9"/>
      <color theme="1"/>
      <name val="Arial Greek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7" fillId="0" borderId="0"/>
    <xf numFmtId="166" fontId="8" fillId="0" borderId="0"/>
    <xf numFmtId="166" fontId="9" fillId="0" borderId="0"/>
    <xf numFmtId="167" fontId="10" fillId="0" borderId="0"/>
    <xf numFmtId="0" fontId="11" fillId="0" borderId="0">
      <alignment horizontal="center"/>
    </xf>
    <xf numFmtId="166" fontId="12" fillId="0" borderId="0">
      <alignment horizontal="center"/>
    </xf>
    <xf numFmtId="0" fontId="11" fillId="0" borderId="0">
      <alignment horizontal="center" textRotation="90"/>
    </xf>
    <xf numFmtId="166" fontId="12" fillId="0" borderId="0">
      <alignment horizontal="center" textRotation="90"/>
    </xf>
    <xf numFmtId="0" fontId="13" fillId="0" borderId="0"/>
    <xf numFmtId="166" fontId="14" fillId="0" borderId="0"/>
    <xf numFmtId="169" fontId="13" fillId="0" borderId="0"/>
    <xf numFmtId="170" fontId="14" fillId="0" borderId="0"/>
    <xf numFmtId="170" fontId="14" fillId="0" borderId="0"/>
    <xf numFmtId="169" fontId="14" fillId="0" borderId="0"/>
    <xf numFmtId="166" fontId="8" fillId="0" borderId="0"/>
    <xf numFmtId="166" fontId="10" fillId="0" borderId="0"/>
    <xf numFmtId="166" fontId="9" fillId="0" borderId="0"/>
    <xf numFmtId="166" fontId="9" fillId="0" borderId="0"/>
    <xf numFmtId="168" fontId="8" fillId="0" borderId="0"/>
    <xf numFmtId="168" fontId="8" fillId="0" borderId="0"/>
    <xf numFmtId="168" fontId="8" fillId="0" borderId="0"/>
    <xf numFmtId="168" fontId="8" fillId="0" borderId="0"/>
  </cellStyleXfs>
  <cellXfs count="58">
    <xf numFmtId="0" fontId="0" fillId="0" borderId="0" xfId="0"/>
    <xf numFmtId="164" fontId="0" fillId="0" borderId="0" xfId="0" applyNumberFormat="1"/>
    <xf numFmtId="0" fontId="0" fillId="2" borderId="0" xfId="0" applyFill="1"/>
    <xf numFmtId="164" fontId="1" fillId="3" borderId="0" xfId="0" applyNumberFormat="1" applyFont="1" applyFill="1"/>
    <xf numFmtId="0" fontId="0" fillId="3" borderId="0" xfId="0" applyFill="1"/>
    <xf numFmtId="0" fontId="3" fillId="0" borderId="0" xfId="0" applyFont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164" fontId="0" fillId="2" borderId="0" xfId="0" applyNumberFormat="1" applyFill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0" borderId="2" xfId="0" applyBorder="1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166" fontId="21" fillId="3" borderId="0" xfId="2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22" fillId="3" borderId="0" xfId="0" applyFont="1" applyFill="1" applyBorder="1"/>
    <xf numFmtId="172" fontId="0" fillId="3" borderId="0" xfId="0" applyNumberFormat="1" applyFill="1" applyBorder="1"/>
    <xf numFmtId="0" fontId="22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17" fillId="3" borderId="0" xfId="0" applyFont="1" applyFill="1" applyBorder="1"/>
    <xf numFmtId="0" fontId="0" fillId="3" borderId="0" xfId="0" applyFill="1" applyBorder="1" applyAlignment="1">
      <alignment horizontal="left"/>
    </xf>
    <xf numFmtId="166" fontId="0" fillId="3" borderId="0" xfId="0" applyNumberFormat="1" applyFill="1" applyBorder="1"/>
    <xf numFmtId="0" fontId="0" fillId="3" borderId="0" xfId="0" applyFill="1" applyBorder="1"/>
    <xf numFmtId="0" fontId="23" fillId="3" borderId="0" xfId="0" applyFont="1" applyFill="1" applyBorder="1"/>
    <xf numFmtId="0" fontId="23" fillId="3" borderId="0" xfId="0" applyFont="1" applyFill="1" applyBorder="1" applyAlignment="1">
      <alignment horizontal="center" vertical="center"/>
    </xf>
    <xf numFmtId="0" fontId="16" fillId="3" borderId="0" xfId="0" applyFont="1" applyFill="1" applyBorder="1"/>
    <xf numFmtId="49" fontId="23" fillId="3" borderId="0" xfId="0" applyNumberFormat="1" applyFont="1" applyFill="1" applyBorder="1" applyAlignment="1">
      <alignment horizontal="center" vertical="center"/>
    </xf>
    <xf numFmtId="166" fontId="15" fillId="3" borderId="0" xfId="2" applyFont="1" applyFill="1" applyBorder="1"/>
    <xf numFmtId="166" fontId="0" fillId="3" borderId="0" xfId="0" applyNumberFormat="1" applyFill="1" applyBorder="1" applyAlignment="1">
      <alignment horizontal="left"/>
    </xf>
    <xf numFmtId="0" fontId="6" fillId="3" borderId="0" xfId="0" applyFont="1" applyFill="1" applyBorder="1"/>
  </cellXfs>
  <cellStyles count="23">
    <cellStyle name="Excel Built-in Normal" xfId="2" xr:uid="{00000000-0005-0000-0000-000000000000}"/>
    <cellStyle name="Excel Built-in Normal 1" xfId="3" xr:uid="{00000000-0005-0000-0000-000001000000}"/>
    <cellStyle name="Excel_BuiltIn_Currency" xfId="4" xr:uid="{00000000-0005-0000-0000-000002000000}"/>
    <cellStyle name="Heading" xfId="5" xr:uid="{00000000-0005-0000-0000-000003000000}"/>
    <cellStyle name="Heading 1" xfId="6" xr:uid="{00000000-0005-0000-0000-000004000000}"/>
    <cellStyle name="Heading1" xfId="7" xr:uid="{00000000-0005-0000-0000-000005000000}"/>
    <cellStyle name="Heading1 1" xfId="8" xr:uid="{00000000-0005-0000-0000-000006000000}"/>
    <cellStyle name="Result" xfId="9" xr:uid="{00000000-0005-0000-0000-000007000000}"/>
    <cellStyle name="Result 1" xfId="10" xr:uid="{00000000-0005-0000-0000-000008000000}"/>
    <cellStyle name="Result2" xfId="11" xr:uid="{00000000-0005-0000-0000-000009000000}"/>
    <cellStyle name="Result2 1" xfId="12" xr:uid="{00000000-0005-0000-0000-00000A000000}"/>
    <cellStyle name="Result2 2" xfId="13" xr:uid="{00000000-0005-0000-0000-00000B000000}"/>
    <cellStyle name="Result2 3" xfId="14" xr:uid="{00000000-0005-0000-0000-00000C000000}"/>
    <cellStyle name="Κανονικό" xfId="0" builtinId="0"/>
    <cellStyle name="Κανονικό 2" xfId="15" xr:uid="{00000000-0005-0000-0000-00000E000000}"/>
    <cellStyle name="Κανονικό 2 2" xfId="16" xr:uid="{00000000-0005-0000-0000-00000F000000}"/>
    <cellStyle name="Κανονικό 3" xfId="17" xr:uid="{00000000-0005-0000-0000-000010000000}"/>
    <cellStyle name="Κανονικό 4" xfId="18" xr:uid="{00000000-0005-0000-0000-000011000000}"/>
    <cellStyle name="Κανονικό 5" xfId="1" xr:uid="{00000000-0005-0000-0000-000012000000}"/>
    <cellStyle name="Ποσοστό 2" xfId="19" xr:uid="{00000000-0005-0000-0000-000013000000}"/>
    <cellStyle name="Ποσοστό 2 2" xfId="20" xr:uid="{00000000-0005-0000-0000-000014000000}"/>
    <cellStyle name="Ποσοστό 3" xfId="21" xr:uid="{00000000-0005-0000-0000-000015000000}"/>
    <cellStyle name="Ποσοστό 4" xfId="22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1</xdr:row>
      <xdr:rowOff>508635</xdr:rowOff>
    </xdr:from>
    <xdr:to>
      <xdr:col>10</xdr:col>
      <xdr:colOff>268941</xdr:colOff>
      <xdr:row>6</xdr:row>
      <xdr:rowOff>156882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20667" t="41176" r="52370" b="42682"/>
        <a:stretch>
          <a:fillRect/>
        </a:stretch>
      </xdr:blipFill>
      <xdr:spPr bwMode="auto">
        <a:xfrm>
          <a:off x="4784912" y="699135"/>
          <a:ext cx="2924735" cy="9481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82"/>
  <sheetViews>
    <sheetView zoomScale="85" zoomScaleNormal="85" workbookViewId="0">
      <selection activeCell="F746" sqref="F746"/>
    </sheetView>
  </sheetViews>
  <sheetFormatPr defaultRowHeight="14.4"/>
  <cols>
    <col min="3" max="3" width="16.88671875" customWidth="1"/>
    <col min="4" max="4" width="14.5546875" customWidth="1"/>
    <col min="5" max="5" width="16.109375" customWidth="1"/>
    <col min="6" max="6" width="9.5546875" style="22" customWidth="1"/>
  </cols>
  <sheetData>
    <row r="1" spans="1:16">
      <c r="E1" s="31" t="s">
        <v>11</v>
      </c>
      <c r="F1" s="31"/>
      <c r="G1" s="31"/>
      <c r="H1" s="31"/>
    </row>
    <row r="2" spans="1:16" s="21" customFormat="1" ht="42.6" customHeight="1">
      <c r="A2" s="19" t="s">
        <v>1</v>
      </c>
      <c r="B2" s="19" t="s">
        <v>0</v>
      </c>
      <c r="C2" s="20" t="s">
        <v>12</v>
      </c>
      <c r="D2" s="20" t="s">
        <v>382</v>
      </c>
      <c r="E2" s="20" t="s">
        <v>383</v>
      </c>
      <c r="G2" s="30"/>
    </row>
    <row r="3" spans="1:16">
      <c r="A3" s="8">
        <v>1955</v>
      </c>
      <c r="B3" s="8">
        <v>10</v>
      </c>
      <c r="C3" s="9">
        <v>52.1</v>
      </c>
      <c r="D3" s="10">
        <v>17.489999999999998</v>
      </c>
      <c r="E3" s="9">
        <f>IF(C3&lt;=12.5,0,IF(C3&lt;=70&amp;C3&gt;12.5,0.6*C3-10,0.8*C3-25))</f>
        <v>21.259999999999998</v>
      </c>
      <c r="F3" s="5"/>
      <c r="G3" s="22"/>
      <c r="H3" s="1"/>
    </row>
    <row r="4" spans="1:16">
      <c r="A4" s="8">
        <v>1955</v>
      </c>
      <c r="B4" s="8">
        <v>11</v>
      </c>
      <c r="C4" s="9">
        <v>157.69999999999999</v>
      </c>
      <c r="D4" s="10">
        <v>9.83</v>
      </c>
      <c r="E4" s="9">
        <f t="shared" ref="E4:E67" si="0">IF(C4&lt;=12.5,0,IF(C4&lt;=70&amp;C4&gt;=12.5,0.6*C4-10,0.8*C4-25))</f>
        <v>84.61999999999999</v>
      </c>
      <c r="F4"/>
      <c r="H4" s="1"/>
    </row>
    <row r="5" spans="1:16">
      <c r="A5" s="8">
        <v>1955</v>
      </c>
      <c r="B5" s="8">
        <v>12</v>
      </c>
      <c r="C5" s="9">
        <v>19.399999999999999</v>
      </c>
      <c r="D5" s="10">
        <v>8.0500000000000007</v>
      </c>
      <c r="E5" s="9">
        <f t="shared" si="0"/>
        <v>1.6399999999999988</v>
      </c>
      <c r="F5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>
      <c r="A6" s="8">
        <v>1956</v>
      </c>
      <c r="B6" s="8">
        <v>1</v>
      </c>
      <c r="C6" s="9">
        <v>43.9</v>
      </c>
      <c r="D6" s="10">
        <v>6.2</v>
      </c>
      <c r="E6" s="9">
        <f t="shared" si="0"/>
        <v>16.34</v>
      </c>
      <c r="F6"/>
      <c r="G6" s="1"/>
    </row>
    <row r="7" spans="1:16">
      <c r="A7" s="8">
        <v>1956</v>
      </c>
      <c r="B7" s="8">
        <v>2</v>
      </c>
      <c r="C7" s="9">
        <v>188.6</v>
      </c>
      <c r="D7" s="10">
        <v>3.09</v>
      </c>
      <c r="E7" s="9">
        <f t="shared" si="0"/>
        <v>103.16</v>
      </c>
      <c r="F7"/>
    </row>
    <row r="8" spans="1:16">
      <c r="A8" s="8">
        <v>1956</v>
      </c>
      <c r="B8" s="8">
        <v>3</v>
      </c>
      <c r="C8" s="9">
        <v>47.4</v>
      </c>
      <c r="D8" s="10">
        <v>4.8899999999999997</v>
      </c>
      <c r="E8" s="9">
        <f t="shared" si="0"/>
        <v>18.439999999999998</v>
      </c>
      <c r="F8"/>
    </row>
    <row r="9" spans="1:16">
      <c r="A9" s="8">
        <v>1956</v>
      </c>
      <c r="B9" s="8">
        <v>4</v>
      </c>
      <c r="C9" s="9">
        <v>13.3</v>
      </c>
      <c r="D9" s="10">
        <v>13.24</v>
      </c>
      <c r="E9" s="9">
        <v>0</v>
      </c>
      <c r="F9"/>
    </row>
    <row r="10" spans="1:16">
      <c r="A10" s="8">
        <v>1956</v>
      </c>
      <c r="B10" s="8">
        <v>5</v>
      </c>
      <c r="C10" s="9">
        <v>91.4</v>
      </c>
      <c r="D10" s="10">
        <v>17.34</v>
      </c>
      <c r="E10" s="9">
        <f t="shared" si="0"/>
        <v>44.84</v>
      </c>
      <c r="F10"/>
    </row>
    <row r="11" spans="1:16">
      <c r="A11" s="8">
        <v>1956</v>
      </c>
      <c r="B11" s="8">
        <v>6</v>
      </c>
      <c r="C11" s="9">
        <v>22.7</v>
      </c>
      <c r="D11" s="10">
        <v>22.04</v>
      </c>
      <c r="E11" s="9">
        <f t="shared" si="0"/>
        <v>3.6199999999999992</v>
      </c>
      <c r="F11"/>
    </row>
    <row r="12" spans="1:16">
      <c r="A12" s="8">
        <v>1956</v>
      </c>
      <c r="B12" s="8">
        <v>7</v>
      </c>
      <c r="C12" s="9">
        <v>0.3</v>
      </c>
      <c r="D12" s="10">
        <v>26.02</v>
      </c>
      <c r="E12" s="9">
        <f t="shared" si="0"/>
        <v>0</v>
      </c>
      <c r="F12"/>
    </row>
    <row r="13" spans="1:16">
      <c r="A13" s="8">
        <v>1956</v>
      </c>
      <c r="B13" s="8">
        <v>8</v>
      </c>
      <c r="C13" s="9">
        <v>14.5</v>
      </c>
      <c r="D13" s="10">
        <v>26.68</v>
      </c>
      <c r="E13" s="9">
        <v>0</v>
      </c>
      <c r="F13"/>
    </row>
    <row r="14" spans="1:16" s="2" customFormat="1">
      <c r="A14" s="11">
        <v>1956</v>
      </c>
      <c r="B14" s="11">
        <v>9</v>
      </c>
      <c r="C14" s="12">
        <v>6.9</v>
      </c>
      <c r="D14" s="13">
        <v>20.94</v>
      </c>
      <c r="E14" s="9">
        <f t="shared" si="0"/>
        <v>0</v>
      </c>
      <c r="F14" s="7">
        <f>SUM(E3:E14)</f>
        <v>293.91999999999996</v>
      </c>
    </row>
    <row r="15" spans="1:16" s="4" customFormat="1">
      <c r="A15" s="14">
        <v>1956</v>
      </c>
      <c r="B15" s="14">
        <v>10</v>
      </c>
      <c r="C15" s="15">
        <v>22.6</v>
      </c>
      <c r="D15" s="10">
        <v>14.67</v>
      </c>
      <c r="E15" s="9">
        <f>IF(C15&lt;=12.5,0,IF(C15&lt;=70&amp;C15&gt;=12.5,0.6*C15-10,0.8*C15-25))</f>
        <v>3.5600000000000005</v>
      </c>
    </row>
    <row r="16" spans="1:16">
      <c r="A16" s="8">
        <v>1956</v>
      </c>
      <c r="B16" s="8">
        <v>11</v>
      </c>
      <c r="C16" s="9">
        <v>167.4</v>
      </c>
      <c r="D16" s="10">
        <v>9.06</v>
      </c>
      <c r="E16" s="9">
        <f t="shared" si="0"/>
        <v>90.44</v>
      </c>
      <c r="F16"/>
    </row>
    <row r="17" spans="1:7">
      <c r="A17" s="8">
        <v>1956</v>
      </c>
      <c r="B17" s="8">
        <v>12</v>
      </c>
      <c r="C17" s="9">
        <v>59.9</v>
      </c>
      <c r="D17" s="10">
        <v>5.82</v>
      </c>
      <c r="E17" s="9">
        <f t="shared" si="0"/>
        <v>25.939999999999998</v>
      </c>
      <c r="F17"/>
    </row>
    <row r="18" spans="1:7">
      <c r="A18" s="8">
        <v>1957</v>
      </c>
      <c r="B18" s="8">
        <v>1</v>
      </c>
      <c r="C18" s="16">
        <v>48.7</v>
      </c>
      <c r="D18" s="10">
        <v>3.65</v>
      </c>
      <c r="E18" s="9">
        <f t="shared" si="0"/>
        <v>19.22</v>
      </c>
      <c r="F18" s="3"/>
      <c r="G18" s="3"/>
    </row>
    <row r="19" spans="1:7">
      <c r="A19" s="8">
        <v>1957</v>
      </c>
      <c r="B19" s="8">
        <v>2</v>
      </c>
      <c r="C19" s="9">
        <v>24.6</v>
      </c>
      <c r="D19" s="10">
        <v>7.5</v>
      </c>
      <c r="E19" s="9">
        <f t="shared" si="0"/>
        <v>4.76</v>
      </c>
      <c r="F19"/>
    </row>
    <row r="20" spans="1:7">
      <c r="A20" s="8">
        <v>1957</v>
      </c>
      <c r="B20" s="8">
        <v>3</v>
      </c>
      <c r="C20" s="9">
        <v>1.9</v>
      </c>
      <c r="D20" s="10">
        <v>7.21</v>
      </c>
      <c r="E20" s="9">
        <f t="shared" si="0"/>
        <v>0</v>
      </c>
      <c r="F20"/>
    </row>
    <row r="21" spans="1:7">
      <c r="A21" s="8">
        <v>1957</v>
      </c>
      <c r="B21" s="8">
        <v>4</v>
      </c>
      <c r="C21" s="9">
        <v>55.8</v>
      </c>
      <c r="D21" s="10">
        <v>12.79</v>
      </c>
      <c r="E21" s="9">
        <f t="shared" si="0"/>
        <v>23.479999999999997</v>
      </c>
      <c r="F21"/>
    </row>
    <row r="22" spans="1:7">
      <c r="A22" s="8">
        <v>1957</v>
      </c>
      <c r="B22" s="8">
        <v>5</v>
      </c>
      <c r="C22" s="9">
        <v>56.7</v>
      </c>
      <c r="D22" s="10">
        <v>16.77</v>
      </c>
      <c r="E22" s="9">
        <f t="shared" si="0"/>
        <v>24.020000000000003</v>
      </c>
      <c r="F22"/>
    </row>
    <row r="23" spans="1:7">
      <c r="A23" s="8">
        <v>1957</v>
      </c>
      <c r="B23" s="8">
        <v>6</v>
      </c>
      <c r="C23" s="9">
        <v>37.299999999999997</v>
      </c>
      <c r="D23" s="10">
        <v>24.12</v>
      </c>
      <c r="E23" s="9">
        <f t="shared" si="0"/>
        <v>12.379999999999999</v>
      </c>
      <c r="F23"/>
    </row>
    <row r="24" spans="1:7">
      <c r="A24" s="8">
        <v>1957</v>
      </c>
      <c r="B24" s="8">
        <v>7</v>
      </c>
      <c r="C24" s="9">
        <v>15.1</v>
      </c>
      <c r="D24" s="10">
        <v>25.68</v>
      </c>
      <c r="E24" s="9">
        <v>0</v>
      </c>
      <c r="F24"/>
    </row>
    <row r="25" spans="1:7">
      <c r="A25" s="8">
        <v>1957</v>
      </c>
      <c r="B25" s="8">
        <v>8</v>
      </c>
      <c r="C25" s="9">
        <v>0.3</v>
      </c>
      <c r="D25" s="10">
        <v>26.67</v>
      </c>
      <c r="E25" s="9">
        <f t="shared" si="0"/>
        <v>0</v>
      </c>
      <c r="F25"/>
    </row>
    <row r="26" spans="1:7" s="2" customFormat="1">
      <c r="A26" s="11">
        <v>1957</v>
      </c>
      <c r="B26" s="11">
        <v>9</v>
      </c>
      <c r="C26" s="12">
        <v>60.1</v>
      </c>
      <c r="D26" s="13">
        <v>21.69</v>
      </c>
      <c r="E26" s="9">
        <f t="shared" si="0"/>
        <v>26.060000000000002</v>
      </c>
      <c r="F26" s="7">
        <f>SUM(E15:E26)</f>
        <v>229.85999999999999</v>
      </c>
    </row>
    <row r="27" spans="1:7" s="4" customFormat="1">
      <c r="A27" s="14">
        <v>1957</v>
      </c>
      <c r="B27" s="14">
        <v>10</v>
      </c>
      <c r="C27" s="15">
        <v>74.2</v>
      </c>
      <c r="D27" s="10">
        <v>16.95</v>
      </c>
      <c r="E27" s="9">
        <f t="shared" si="0"/>
        <v>34.520000000000003</v>
      </c>
    </row>
    <row r="28" spans="1:7">
      <c r="A28" s="8">
        <v>1957</v>
      </c>
      <c r="B28" s="8">
        <v>11</v>
      </c>
      <c r="C28" s="9">
        <v>24</v>
      </c>
      <c r="D28" s="10">
        <v>10.19</v>
      </c>
      <c r="E28" s="9">
        <f t="shared" si="0"/>
        <v>4.3999999999999986</v>
      </c>
      <c r="F28"/>
    </row>
    <row r="29" spans="1:7">
      <c r="A29" s="8">
        <v>1957</v>
      </c>
      <c r="B29" s="8">
        <v>12</v>
      </c>
      <c r="C29" s="9">
        <v>71.2</v>
      </c>
      <c r="D29" s="10">
        <v>6.17</v>
      </c>
      <c r="E29" s="9">
        <f t="shared" si="0"/>
        <v>32.72</v>
      </c>
      <c r="F29"/>
    </row>
    <row r="30" spans="1:7">
      <c r="A30" s="8">
        <v>1958</v>
      </c>
      <c r="B30" s="8">
        <v>1</v>
      </c>
      <c r="C30" s="9">
        <v>106.9</v>
      </c>
      <c r="D30" s="10">
        <v>5.42</v>
      </c>
      <c r="E30" s="9">
        <f t="shared" si="0"/>
        <v>54.14</v>
      </c>
      <c r="F30"/>
    </row>
    <row r="31" spans="1:7">
      <c r="A31" s="8">
        <v>1958</v>
      </c>
      <c r="B31" s="8">
        <v>2</v>
      </c>
      <c r="C31" s="9">
        <v>26</v>
      </c>
      <c r="D31" s="10">
        <v>8.75</v>
      </c>
      <c r="E31" s="9">
        <f t="shared" si="0"/>
        <v>5.6</v>
      </c>
      <c r="F31"/>
    </row>
    <row r="32" spans="1:7">
      <c r="A32" s="8">
        <v>1958</v>
      </c>
      <c r="B32" s="8">
        <v>3</v>
      </c>
      <c r="C32" s="9">
        <v>94.5</v>
      </c>
      <c r="D32" s="10">
        <v>8.0399999999999991</v>
      </c>
      <c r="E32" s="9">
        <f t="shared" si="0"/>
        <v>46.699999999999996</v>
      </c>
      <c r="F32"/>
    </row>
    <row r="33" spans="1:7">
      <c r="A33" s="8">
        <v>1958</v>
      </c>
      <c r="B33" s="8">
        <v>4</v>
      </c>
      <c r="C33" s="9">
        <v>90.5</v>
      </c>
      <c r="D33" s="10">
        <v>12.41</v>
      </c>
      <c r="E33" s="9">
        <f t="shared" si="0"/>
        <v>44.3</v>
      </c>
      <c r="F33"/>
    </row>
    <row r="34" spans="1:7">
      <c r="A34" s="8">
        <v>1958</v>
      </c>
      <c r="B34" s="8">
        <v>5</v>
      </c>
      <c r="C34" s="9">
        <v>18.8</v>
      </c>
      <c r="D34" s="10">
        <v>20.260000000000002</v>
      </c>
      <c r="E34" s="9">
        <f t="shared" si="0"/>
        <v>1.2799999999999994</v>
      </c>
      <c r="F34"/>
    </row>
    <row r="35" spans="1:7">
      <c r="A35" s="8">
        <v>1958</v>
      </c>
      <c r="B35" s="8">
        <v>6</v>
      </c>
      <c r="C35" s="9">
        <v>26.2</v>
      </c>
      <c r="D35" s="10">
        <v>22.54</v>
      </c>
      <c r="E35" s="9">
        <f t="shared" si="0"/>
        <v>5.7199999999999989</v>
      </c>
      <c r="F35"/>
    </row>
    <row r="36" spans="1:7">
      <c r="A36" s="8">
        <v>1958</v>
      </c>
      <c r="B36" s="8">
        <v>7</v>
      </c>
      <c r="C36" s="9">
        <v>7</v>
      </c>
      <c r="D36" s="10">
        <v>26.4</v>
      </c>
      <c r="E36" s="9">
        <f t="shared" si="0"/>
        <v>0</v>
      </c>
      <c r="F36"/>
    </row>
    <row r="37" spans="1:7">
      <c r="A37" s="8">
        <v>1958</v>
      </c>
      <c r="B37" s="8">
        <v>8</v>
      </c>
      <c r="C37" s="9">
        <v>11.5</v>
      </c>
      <c r="D37" s="10">
        <v>25.59</v>
      </c>
      <c r="E37" s="9">
        <f t="shared" si="0"/>
        <v>0</v>
      </c>
      <c r="F37"/>
    </row>
    <row r="38" spans="1:7" s="2" customFormat="1">
      <c r="A38" s="11">
        <v>1958</v>
      </c>
      <c r="B38" s="11">
        <v>9</v>
      </c>
      <c r="C38" s="12">
        <v>39.9</v>
      </c>
      <c r="D38" s="13">
        <v>19.63</v>
      </c>
      <c r="E38" s="9">
        <f t="shared" si="0"/>
        <v>13.939999999999998</v>
      </c>
      <c r="F38" s="7">
        <f>SUM(E27:E38)</f>
        <v>243.32</v>
      </c>
    </row>
    <row r="39" spans="1:7" s="4" customFormat="1">
      <c r="A39" s="14">
        <v>1958</v>
      </c>
      <c r="B39" s="14">
        <v>10</v>
      </c>
      <c r="C39" s="15">
        <v>44.3</v>
      </c>
      <c r="D39" s="10">
        <v>14.95</v>
      </c>
      <c r="E39" s="9">
        <f t="shared" si="0"/>
        <v>16.579999999999998</v>
      </c>
    </row>
    <row r="40" spans="1:7">
      <c r="A40" s="8">
        <v>1958</v>
      </c>
      <c r="B40" s="8">
        <v>11</v>
      </c>
      <c r="C40" s="9">
        <v>64.400000000000006</v>
      </c>
      <c r="D40" s="10">
        <v>10.97</v>
      </c>
      <c r="E40" s="9">
        <f t="shared" si="0"/>
        <v>28.64</v>
      </c>
      <c r="F40"/>
    </row>
    <row r="41" spans="1:7">
      <c r="A41" s="8">
        <v>1958</v>
      </c>
      <c r="B41" s="8">
        <v>12</v>
      </c>
      <c r="C41" s="9">
        <v>54.8</v>
      </c>
      <c r="D41" s="10">
        <v>9.41</v>
      </c>
      <c r="E41" s="9">
        <f t="shared" si="0"/>
        <v>22.879999999999995</v>
      </c>
      <c r="F41"/>
    </row>
    <row r="42" spans="1:7">
      <c r="A42" s="8">
        <v>1959</v>
      </c>
      <c r="B42" s="8">
        <v>1</v>
      </c>
      <c r="C42" s="9">
        <v>145.4</v>
      </c>
      <c r="D42" s="10">
        <v>5.16</v>
      </c>
      <c r="E42" s="9">
        <f t="shared" si="0"/>
        <v>77.239999999999995</v>
      </c>
      <c r="F42" s="1"/>
      <c r="G42" s="1"/>
    </row>
    <row r="43" spans="1:7">
      <c r="A43" s="8">
        <v>1959</v>
      </c>
      <c r="B43" s="8">
        <v>2</v>
      </c>
      <c r="C43" s="9">
        <v>2.4</v>
      </c>
      <c r="D43" s="10">
        <v>3.06</v>
      </c>
      <c r="E43" s="9">
        <f t="shared" si="0"/>
        <v>0</v>
      </c>
      <c r="F43"/>
    </row>
    <row r="44" spans="1:7">
      <c r="A44" s="8">
        <v>1959</v>
      </c>
      <c r="B44" s="8">
        <v>3</v>
      </c>
      <c r="C44" s="9">
        <v>19.7</v>
      </c>
      <c r="D44" s="10">
        <v>8.17</v>
      </c>
      <c r="E44" s="9">
        <f t="shared" si="0"/>
        <v>1.8199999999999985</v>
      </c>
      <c r="F44"/>
    </row>
    <row r="45" spans="1:7">
      <c r="A45" s="8">
        <v>1959</v>
      </c>
      <c r="B45" s="8">
        <v>4</v>
      </c>
      <c r="C45" s="9">
        <v>27.5</v>
      </c>
      <c r="D45" s="10">
        <v>12.48</v>
      </c>
      <c r="E45" s="9">
        <f t="shared" si="0"/>
        <v>6.5</v>
      </c>
      <c r="F45"/>
    </row>
    <row r="46" spans="1:7">
      <c r="A46" s="8">
        <v>1959</v>
      </c>
      <c r="B46" s="8">
        <v>5</v>
      </c>
      <c r="C46" s="9">
        <v>24.8</v>
      </c>
      <c r="D46" s="10">
        <v>17.649999999999999</v>
      </c>
      <c r="E46" s="9">
        <f t="shared" si="0"/>
        <v>4.879999999999999</v>
      </c>
      <c r="F46"/>
    </row>
    <row r="47" spans="1:7">
      <c r="A47" s="8">
        <v>1959</v>
      </c>
      <c r="B47" s="8">
        <v>6</v>
      </c>
      <c r="C47" s="9">
        <v>63</v>
      </c>
      <c r="D47" s="10">
        <v>21.81</v>
      </c>
      <c r="E47" s="9">
        <f t="shared" si="0"/>
        <v>27.799999999999997</v>
      </c>
      <c r="F47"/>
    </row>
    <row r="48" spans="1:7">
      <c r="A48" s="8">
        <v>1959</v>
      </c>
      <c r="B48" s="8">
        <v>7</v>
      </c>
      <c r="C48" s="9">
        <v>33.299999999999997</v>
      </c>
      <c r="D48" s="10">
        <v>25.99</v>
      </c>
      <c r="E48" s="9">
        <f t="shared" si="0"/>
        <v>9.9799999999999969</v>
      </c>
      <c r="F48"/>
    </row>
    <row r="49" spans="1:7">
      <c r="A49" s="8">
        <v>1959</v>
      </c>
      <c r="B49" s="8">
        <v>8</v>
      </c>
      <c r="C49" s="9">
        <v>0.2</v>
      </c>
      <c r="D49" s="10">
        <v>25.77</v>
      </c>
      <c r="E49" s="9">
        <f t="shared" si="0"/>
        <v>0</v>
      </c>
      <c r="F49"/>
    </row>
    <row r="50" spans="1:7" s="2" customFormat="1">
      <c r="A50" s="11">
        <v>1959</v>
      </c>
      <c r="B50" s="11">
        <v>9</v>
      </c>
      <c r="C50" s="12">
        <v>30.4</v>
      </c>
      <c r="D50" s="13">
        <v>18.79</v>
      </c>
      <c r="E50" s="9">
        <f t="shared" si="0"/>
        <v>8.2399999999999984</v>
      </c>
      <c r="F50" s="7">
        <f>SUM(E39:E50)</f>
        <v>204.55999999999997</v>
      </c>
    </row>
    <row r="51" spans="1:7" s="4" customFormat="1">
      <c r="A51" s="14">
        <v>1959</v>
      </c>
      <c r="B51" s="14">
        <v>10</v>
      </c>
      <c r="C51" s="15">
        <v>26.5</v>
      </c>
      <c r="D51" s="10">
        <v>12.69</v>
      </c>
      <c r="E51" s="9">
        <f t="shared" si="0"/>
        <v>5.8999999999999986</v>
      </c>
    </row>
    <row r="52" spans="1:7">
      <c r="A52" s="8">
        <v>1959</v>
      </c>
      <c r="B52" s="8">
        <v>11</v>
      </c>
      <c r="C52" s="9">
        <v>49.8</v>
      </c>
      <c r="D52" s="10">
        <v>10.06</v>
      </c>
      <c r="E52" s="9">
        <f t="shared" si="0"/>
        <v>19.879999999999995</v>
      </c>
      <c r="F52"/>
    </row>
    <row r="53" spans="1:7">
      <c r="A53" s="8">
        <v>1959</v>
      </c>
      <c r="B53" s="8">
        <v>12</v>
      </c>
      <c r="C53" s="9">
        <v>95.5</v>
      </c>
      <c r="D53" s="10">
        <v>9.5</v>
      </c>
      <c r="E53" s="9">
        <f t="shared" si="0"/>
        <v>47.3</v>
      </c>
      <c r="F53"/>
    </row>
    <row r="54" spans="1:7">
      <c r="A54" s="8">
        <v>1960</v>
      </c>
      <c r="B54" s="8">
        <v>1</v>
      </c>
      <c r="C54" s="9">
        <v>65.599999999999994</v>
      </c>
      <c r="D54" s="10">
        <v>6.89</v>
      </c>
      <c r="E54" s="9">
        <f t="shared" si="0"/>
        <v>29.359999999999992</v>
      </c>
      <c r="F54" s="1"/>
      <c r="G54" s="1"/>
    </row>
    <row r="55" spans="1:7">
      <c r="A55" s="8">
        <v>1960</v>
      </c>
      <c r="B55" s="8">
        <v>2</v>
      </c>
      <c r="C55" s="9">
        <v>21.8</v>
      </c>
      <c r="D55" s="10">
        <v>6.76</v>
      </c>
      <c r="E55" s="9">
        <f t="shared" si="0"/>
        <v>3.08</v>
      </c>
      <c r="F55"/>
    </row>
    <row r="56" spans="1:7">
      <c r="A56" s="8">
        <v>1960</v>
      </c>
      <c r="B56" s="8">
        <v>3</v>
      </c>
      <c r="C56" s="9">
        <v>9.6</v>
      </c>
      <c r="D56" s="10">
        <v>7.56</v>
      </c>
      <c r="E56" s="9">
        <f t="shared" si="0"/>
        <v>0</v>
      </c>
      <c r="F56"/>
    </row>
    <row r="57" spans="1:7">
      <c r="A57" s="8">
        <v>1960</v>
      </c>
      <c r="B57" s="8">
        <v>4</v>
      </c>
      <c r="C57" s="9">
        <v>23.6</v>
      </c>
      <c r="D57" s="10">
        <v>12.45</v>
      </c>
      <c r="E57" s="9">
        <f t="shared" si="0"/>
        <v>4.16</v>
      </c>
      <c r="F57"/>
    </row>
    <row r="58" spans="1:7">
      <c r="A58" s="8">
        <v>1960</v>
      </c>
      <c r="B58" s="8">
        <v>5</v>
      </c>
      <c r="C58" s="9">
        <v>22</v>
      </c>
      <c r="D58" s="10">
        <v>17.989999999999998</v>
      </c>
      <c r="E58" s="9">
        <f t="shared" si="0"/>
        <v>3.1999999999999993</v>
      </c>
      <c r="F58"/>
    </row>
    <row r="59" spans="1:7">
      <c r="A59" s="8">
        <v>1960</v>
      </c>
      <c r="B59" s="8">
        <v>6</v>
      </c>
      <c r="C59" s="9">
        <v>88</v>
      </c>
      <c r="D59" s="10">
        <v>22.14</v>
      </c>
      <c r="E59" s="9">
        <f t="shared" si="0"/>
        <v>42.8</v>
      </c>
      <c r="F59"/>
    </row>
    <row r="60" spans="1:7">
      <c r="A60" s="8">
        <v>1960</v>
      </c>
      <c r="B60" s="8">
        <v>7</v>
      </c>
      <c r="C60" s="9">
        <v>11.4</v>
      </c>
      <c r="D60" s="10">
        <v>24.99</v>
      </c>
      <c r="E60" s="9">
        <f t="shared" si="0"/>
        <v>0</v>
      </c>
      <c r="F60"/>
    </row>
    <row r="61" spans="1:7">
      <c r="A61" s="8">
        <v>1960</v>
      </c>
      <c r="B61" s="8">
        <v>8</v>
      </c>
      <c r="C61" s="9">
        <v>4.0999999999999996</v>
      </c>
      <c r="D61" s="10">
        <v>25.62</v>
      </c>
      <c r="E61" s="9">
        <f t="shared" si="0"/>
        <v>0</v>
      </c>
      <c r="F61"/>
    </row>
    <row r="62" spans="1:7" s="2" customFormat="1">
      <c r="A62" s="11">
        <v>1960</v>
      </c>
      <c r="B62" s="11">
        <v>9</v>
      </c>
      <c r="C62" s="12">
        <v>33</v>
      </c>
      <c r="D62" s="13">
        <v>20.39</v>
      </c>
      <c r="E62" s="9">
        <f t="shared" si="0"/>
        <v>9.8000000000000007</v>
      </c>
      <c r="F62" s="7">
        <f>SUM(E51:E62)</f>
        <v>165.47999999999996</v>
      </c>
    </row>
    <row r="63" spans="1:7">
      <c r="A63" s="8">
        <v>1960</v>
      </c>
      <c r="B63" s="8">
        <v>10</v>
      </c>
      <c r="C63" s="9">
        <v>10.7</v>
      </c>
      <c r="D63" s="10">
        <v>18.5</v>
      </c>
      <c r="E63" s="9">
        <f t="shared" si="0"/>
        <v>0</v>
      </c>
      <c r="F63"/>
    </row>
    <row r="64" spans="1:7">
      <c r="A64" s="8">
        <v>1960</v>
      </c>
      <c r="B64" s="8">
        <v>11</v>
      </c>
      <c r="C64" s="9">
        <v>109.2</v>
      </c>
      <c r="D64" s="10">
        <v>13.49</v>
      </c>
      <c r="E64" s="9">
        <f t="shared" si="0"/>
        <v>55.519999999999996</v>
      </c>
      <c r="F64"/>
    </row>
    <row r="65" spans="1:8">
      <c r="A65" s="8">
        <v>1960</v>
      </c>
      <c r="B65" s="8">
        <v>12</v>
      </c>
      <c r="C65" s="9">
        <v>198.3</v>
      </c>
      <c r="D65" s="10">
        <v>11.23</v>
      </c>
      <c r="E65" s="9">
        <f t="shared" si="0"/>
        <v>108.98</v>
      </c>
      <c r="F65"/>
    </row>
    <row r="66" spans="1:8">
      <c r="A66" s="8">
        <v>1961</v>
      </c>
      <c r="B66" s="8">
        <v>1</v>
      </c>
      <c r="C66" s="9">
        <v>145.5</v>
      </c>
      <c r="D66" s="10" t="s">
        <v>2</v>
      </c>
      <c r="E66" s="9">
        <f t="shared" si="0"/>
        <v>77.3</v>
      </c>
      <c r="F66" s="1"/>
      <c r="G66" s="1"/>
      <c r="H66" s="1"/>
    </row>
    <row r="67" spans="1:8">
      <c r="A67" s="8">
        <v>1961</v>
      </c>
      <c r="B67" s="8">
        <v>2</v>
      </c>
      <c r="C67" s="9">
        <v>28.1</v>
      </c>
      <c r="D67" s="10">
        <v>4.6399999999999997</v>
      </c>
      <c r="E67" s="9">
        <f t="shared" si="0"/>
        <v>6.8599999999999994</v>
      </c>
      <c r="F67"/>
    </row>
    <row r="68" spans="1:8">
      <c r="A68" s="8">
        <v>1961</v>
      </c>
      <c r="B68" s="8">
        <v>3</v>
      </c>
      <c r="C68" s="9">
        <v>20.2</v>
      </c>
      <c r="D68" s="10">
        <v>9.34</v>
      </c>
      <c r="E68" s="9">
        <f t="shared" ref="E68:E131" si="1">IF(C68&lt;=12.5,0,IF(C68&lt;=70&amp;C68&gt;=12.5,0.6*C68-10,0.8*C68-25))</f>
        <v>2.1199999999999992</v>
      </c>
      <c r="F68"/>
    </row>
    <row r="69" spans="1:8">
      <c r="A69" s="8">
        <v>1961</v>
      </c>
      <c r="B69" s="8">
        <v>4</v>
      </c>
      <c r="C69" s="9">
        <v>64.5</v>
      </c>
      <c r="D69" s="10">
        <v>15.19</v>
      </c>
      <c r="E69" s="9">
        <f t="shared" si="1"/>
        <v>28.699999999999996</v>
      </c>
      <c r="F69"/>
    </row>
    <row r="70" spans="1:8">
      <c r="A70" s="8">
        <v>1961</v>
      </c>
      <c r="B70" s="8">
        <v>5</v>
      </c>
      <c r="C70" s="9">
        <v>80</v>
      </c>
      <c r="D70" s="10">
        <v>17.95</v>
      </c>
      <c r="E70" s="9">
        <f t="shared" si="1"/>
        <v>38</v>
      </c>
      <c r="F70"/>
    </row>
    <row r="71" spans="1:8">
      <c r="A71" s="8">
        <v>1961</v>
      </c>
      <c r="B71" s="8">
        <v>6</v>
      </c>
      <c r="C71" s="9">
        <v>60.5</v>
      </c>
      <c r="D71" s="10" t="s">
        <v>3</v>
      </c>
      <c r="E71" s="9">
        <f t="shared" si="1"/>
        <v>26.299999999999997</v>
      </c>
      <c r="F71"/>
    </row>
    <row r="72" spans="1:8">
      <c r="A72" s="8">
        <v>1961</v>
      </c>
      <c r="B72" s="8">
        <v>7</v>
      </c>
      <c r="C72" s="9">
        <v>10.9</v>
      </c>
      <c r="D72" s="10">
        <v>25.35</v>
      </c>
      <c r="E72" s="9">
        <f t="shared" si="1"/>
        <v>0</v>
      </c>
      <c r="F72"/>
    </row>
    <row r="73" spans="1:8">
      <c r="A73" s="8">
        <v>1961</v>
      </c>
      <c r="B73" s="8">
        <v>8</v>
      </c>
      <c r="C73" s="9">
        <v>0.4</v>
      </c>
      <c r="D73" s="10">
        <v>25.97</v>
      </c>
      <c r="E73" s="9">
        <f t="shared" si="1"/>
        <v>0</v>
      </c>
      <c r="F73"/>
    </row>
    <row r="74" spans="1:8" s="2" customFormat="1">
      <c r="A74" s="11">
        <v>1961</v>
      </c>
      <c r="B74" s="11">
        <v>9</v>
      </c>
      <c r="C74" s="11">
        <v>18.899999999999999</v>
      </c>
      <c r="D74" s="13">
        <v>20.55</v>
      </c>
      <c r="E74" s="9">
        <f t="shared" si="1"/>
        <v>1.3399999999999981</v>
      </c>
      <c r="F74" s="7">
        <f>SUM(E63:E74)</f>
        <v>345.12</v>
      </c>
    </row>
    <row r="75" spans="1:8">
      <c r="A75" s="8">
        <v>1961</v>
      </c>
      <c r="B75" s="8">
        <v>10</v>
      </c>
      <c r="C75" s="9">
        <v>19.399999999999999</v>
      </c>
      <c r="D75" s="10">
        <v>15.72</v>
      </c>
      <c r="E75" s="9">
        <f t="shared" si="1"/>
        <v>1.6399999999999988</v>
      </c>
      <c r="F75"/>
    </row>
    <row r="76" spans="1:8">
      <c r="A76" s="8">
        <v>1961</v>
      </c>
      <c r="B76" s="8">
        <v>11</v>
      </c>
      <c r="C76" s="9">
        <v>43.8</v>
      </c>
      <c r="D76" s="10">
        <v>13.77</v>
      </c>
      <c r="E76" s="9">
        <f t="shared" si="1"/>
        <v>16.279999999999998</v>
      </c>
      <c r="F76"/>
    </row>
    <row r="77" spans="1:8">
      <c r="A77" s="8">
        <v>1961</v>
      </c>
      <c r="B77" s="8">
        <v>12</v>
      </c>
      <c r="C77" s="9">
        <v>62</v>
      </c>
      <c r="D77" s="10">
        <v>6.84</v>
      </c>
      <c r="E77" s="9">
        <f t="shared" si="1"/>
        <v>27.199999999999996</v>
      </c>
      <c r="F77"/>
    </row>
    <row r="78" spans="1:8">
      <c r="A78" s="8">
        <v>1962</v>
      </c>
      <c r="B78" s="8">
        <v>1</v>
      </c>
      <c r="C78" s="9">
        <v>19.8</v>
      </c>
      <c r="D78" s="10">
        <v>6.13</v>
      </c>
      <c r="E78" s="9">
        <f t="shared" si="1"/>
        <v>1.8800000000000008</v>
      </c>
      <c r="F78"/>
      <c r="H78" s="1"/>
    </row>
    <row r="79" spans="1:8">
      <c r="A79" s="8">
        <v>1962</v>
      </c>
      <c r="B79" s="8">
        <v>2</v>
      </c>
      <c r="C79" s="9">
        <v>60.3</v>
      </c>
      <c r="D79" s="10">
        <v>5.24</v>
      </c>
      <c r="E79" s="9">
        <f t="shared" si="1"/>
        <v>26.18</v>
      </c>
      <c r="F79"/>
    </row>
    <row r="80" spans="1:8">
      <c r="A80" s="8">
        <v>1962</v>
      </c>
      <c r="B80" s="8">
        <v>3</v>
      </c>
      <c r="C80" s="9">
        <v>94.1</v>
      </c>
      <c r="D80" s="10">
        <v>9.4</v>
      </c>
      <c r="E80" s="9">
        <f t="shared" si="1"/>
        <v>46.459999999999994</v>
      </c>
      <c r="F80"/>
    </row>
    <row r="81" spans="1:6">
      <c r="A81" s="8">
        <v>1962</v>
      </c>
      <c r="B81" s="8">
        <v>4</v>
      </c>
      <c r="C81" s="9">
        <v>41</v>
      </c>
      <c r="D81" s="10">
        <v>13.15</v>
      </c>
      <c r="E81" s="9">
        <f t="shared" si="1"/>
        <v>14.599999999999998</v>
      </c>
      <c r="F81"/>
    </row>
    <row r="82" spans="1:6">
      <c r="A82" s="8">
        <v>1962</v>
      </c>
      <c r="B82" s="8">
        <v>5</v>
      </c>
      <c r="C82" s="9">
        <v>9.3000000000000007</v>
      </c>
      <c r="D82" s="10">
        <v>19.399999999999999</v>
      </c>
      <c r="E82" s="9">
        <f t="shared" si="1"/>
        <v>0</v>
      </c>
      <c r="F82"/>
    </row>
    <row r="83" spans="1:6">
      <c r="A83" s="8">
        <v>1962</v>
      </c>
      <c r="B83" s="8">
        <v>6</v>
      </c>
      <c r="C83" s="9">
        <v>12.8</v>
      </c>
      <c r="D83" s="10">
        <v>23.71</v>
      </c>
      <c r="E83" s="9">
        <v>0</v>
      </c>
      <c r="F83"/>
    </row>
    <row r="84" spans="1:6">
      <c r="A84" s="8">
        <v>1962</v>
      </c>
      <c r="B84" s="8">
        <v>7</v>
      </c>
      <c r="C84" s="9">
        <v>24.8</v>
      </c>
      <c r="D84" s="10">
        <v>25.73</v>
      </c>
      <c r="E84" s="9">
        <f t="shared" si="1"/>
        <v>4.879999999999999</v>
      </c>
      <c r="F84"/>
    </row>
    <row r="85" spans="1:6">
      <c r="A85" s="8">
        <v>1962</v>
      </c>
      <c r="B85" s="8">
        <v>8</v>
      </c>
      <c r="C85" s="9">
        <v>0</v>
      </c>
      <c r="D85" s="10">
        <v>27.89</v>
      </c>
      <c r="E85" s="9">
        <f t="shared" si="1"/>
        <v>0</v>
      </c>
      <c r="F85"/>
    </row>
    <row r="86" spans="1:6" s="2" customFormat="1">
      <c r="A86" s="11">
        <v>1962</v>
      </c>
      <c r="B86" s="11">
        <v>9</v>
      </c>
      <c r="C86" s="12">
        <v>11.5</v>
      </c>
      <c r="D86" s="13">
        <v>21.37</v>
      </c>
      <c r="E86" s="9">
        <f t="shared" si="1"/>
        <v>0</v>
      </c>
      <c r="F86" s="7">
        <f>SUM(E75:E86)</f>
        <v>139.11999999999998</v>
      </c>
    </row>
    <row r="87" spans="1:6">
      <c r="A87" s="8">
        <v>1962</v>
      </c>
      <c r="B87" s="8">
        <v>10</v>
      </c>
      <c r="C87" s="9">
        <v>77.400000000000006</v>
      </c>
      <c r="D87" s="10">
        <v>16.760000000000002</v>
      </c>
      <c r="E87" s="9">
        <f t="shared" si="1"/>
        <v>36.440000000000005</v>
      </c>
      <c r="F87"/>
    </row>
    <row r="88" spans="1:6">
      <c r="A88" s="8">
        <v>1962</v>
      </c>
      <c r="B88" s="8">
        <v>11</v>
      </c>
      <c r="C88" s="9">
        <v>86</v>
      </c>
      <c r="D88" s="10">
        <v>14.67</v>
      </c>
      <c r="E88" s="9">
        <f t="shared" si="1"/>
        <v>41.6</v>
      </c>
      <c r="F88"/>
    </row>
    <row r="89" spans="1:6">
      <c r="A89" s="8">
        <v>1962</v>
      </c>
      <c r="B89" s="8">
        <v>12</v>
      </c>
      <c r="C89" s="9">
        <v>118.4</v>
      </c>
      <c r="D89" s="10">
        <v>5.87</v>
      </c>
      <c r="E89" s="9">
        <f t="shared" si="1"/>
        <v>61.040000000000006</v>
      </c>
      <c r="F89"/>
    </row>
    <row r="90" spans="1:6">
      <c r="A90" s="8">
        <v>1963</v>
      </c>
      <c r="B90" s="8">
        <v>1</v>
      </c>
      <c r="C90" s="9">
        <v>17.899999999999999</v>
      </c>
      <c r="D90" s="10">
        <v>2.8</v>
      </c>
      <c r="E90" s="9">
        <f t="shared" si="1"/>
        <v>0.73999999999999844</v>
      </c>
      <c r="F90"/>
    </row>
    <row r="91" spans="1:6">
      <c r="A91" s="8">
        <v>1963</v>
      </c>
      <c r="B91" s="8">
        <v>2</v>
      </c>
      <c r="C91" s="9">
        <v>144.4</v>
      </c>
      <c r="D91" s="10">
        <v>6.66</v>
      </c>
      <c r="E91" s="9">
        <f t="shared" si="1"/>
        <v>76.64</v>
      </c>
      <c r="F91"/>
    </row>
    <row r="92" spans="1:6">
      <c r="A92" s="8">
        <v>1963</v>
      </c>
      <c r="B92" s="8">
        <v>3</v>
      </c>
      <c r="C92" s="9">
        <v>128.30000000000001</v>
      </c>
      <c r="D92" s="10">
        <v>7.07</v>
      </c>
      <c r="E92" s="9">
        <f t="shared" si="1"/>
        <v>66.98</v>
      </c>
      <c r="F92"/>
    </row>
    <row r="93" spans="1:6">
      <c r="A93" s="8">
        <v>1963</v>
      </c>
      <c r="B93" s="8">
        <v>4</v>
      </c>
      <c r="C93" s="9">
        <v>28.2</v>
      </c>
      <c r="D93" s="10">
        <v>12.54</v>
      </c>
      <c r="E93" s="9">
        <f t="shared" si="1"/>
        <v>6.9199999999999982</v>
      </c>
      <c r="F93"/>
    </row>
    <row r="94" spans="1:6">
      <c r="A94" s="8">
        <v>1963</v>
      </c>
      <c r="B94" s="8">
        <v>5</v>
      </c>
      <c r="C94" s="9">
        <v>52.7</v>
      </c>
      <c r="D94" s="10">
        <v>18.5</v>
      </c>
      <c r="E94" s="9">
        <f t="shared" si="1"/>
        <v>21.62</v>
      </c>
      <c r="F94"/>
    </row>
    <row r="95" spans="1:6">
      <c r="A95" s="8">
        <v>1963</v>
      </c>
      <c r="B95" s="8">
        <v>6</v>
      </c>
      <c r="C95" s="9">
        <v>15.6</v>
      </c>
      <c r="D95" s="10">
        <v>23.9</v>
      </c>
      <c r="E95" s="9">
        <v>0</v>
      </c>
      <c r="F95"/>
    </row>
    <row r="96" spans="1:6">
      <c r="A96" s="8">
        <v>1963</v>
      </c>
      <c r="B96" s="8">
        <v>7</v>
      </c>
      <c r="C96" s="9">
        <v>7.1</v>
      </c>
      <c r="D96" s="10">
        <v>27.36</v>
      </c>
      <c r="E96" s="9">
        <f t="shared" si="1"/>
        <v>0</v>
      </c>
      <c r="F96"/>
    </row>
    <row r="97" spans="1:6">
      <c r="A97" s="8">
        <v>1963</v>
      </c>
      <c r="B97" s="8">
        <v>8</v>
      </c>
      <c r="C97" s="9">
        <v>0.7</v>
      </c>
      <c r="D97" s="10">
        <v>27.22</v>
      </c>
      <c r="E97" s="9">
        <f t="shared" si="1"/>
        <v>0</v>
      </c>
      <c r="F97"/>
    </row>
    <row r="98" spans="1:6" s="2" customFormat="1">
      <c r="A98" s="11">
        <v>1963</v>
      </c>
      <c r="B98" s="11">
        <v>9</v>
      </c>
      <c r="C98" s="12">
        <v>39.6</v>
      </c>
      <c r="D98" s="13">
        <v>22.44</v>
      </c>
      <c r="E98" s="9">
        <f t="shared" si="1"/>
        <v>13.760000000000002</v>
      </c>
      <c r="F98" s="7">
        <f>SUM(E87:E98)</f>
        <v>325.74000000000007</v>
      </c>
    </row>
    <row r="99" spans="1:6">
      <c r="A99" s="8">
        <v>1963</v>
      </c>
      <c r="B99" s="8">
        <v>10</v>
      </c>
      <c r="C99" s="9">
        <v>55.9</v>
      </c>
      <c r="D99" s="10">
        <v>15.8</v>
      </c>
      <c r="E99" s="9">
        <f t="shared" si="1"/>
        <v>23.54</v>
      </c>
      <c r="F99"/>
    </row>
    <row r="100" spans="1:6">
      <c r="A100" s="8">
        <v>1963</v>
      </c>
      <c r="B100" s="8">
        <v>11</v>
      </c>
      <c r="C100" s="9">
        <v>31.3</v>
      </c>
      <c r="D100" s="10">
        <v>12.96</v>
      </c>
      <c r="E100" s="9">
        <f t="shared" si="1"/>
        <v>8.7800000000000011</v>
      </c>
      <c r="F100"/>
    </row>
    <row r="101" spans="1:6">
      <c r="A101" s="8">
        <v>1963</v>
      </c>
      <c r="B101" s="8">
        <v>12</v>
      </c>
      <c r="C101" s="9">
        <v>59.3</v>
      </c>
      <c r="D101" s="10">
        <v>6.86</v>
      </c>
      <c r="E101" s="9">
        <f t="shared" si="1"/>
        <v>25.58</v>
      </c>
      <c r="F101"/>
    </row>
    <row r="102" spans="1:6">
      <c r="A102" s="8">
        <v>1964</v>
      </c>
      <c r="B102" s="8">
        <v>1</v>
      </c>
      <c r="C102" s="9">
        <v>28.6</v>
      </c>
      <c r="D102" s="10">
        <v>2.1</v>
      </c>
      <c r="E102" s="9">
        <f t="shared" si="1"/>
        <v>7.16</v>
      </c>
      <c r="F102" s="1"/>
    </row>
    <row r="103" spans="1:6">
      <c r="A103" s="8">
        <v>1964</v>
      </c>
      <c r="B103" s="8">
        <v>2</v>
      </c>
      <c r="C103" s="9">
        <v>40.799999999999997</v>
      </c>
      <c r="D103" s="10">
        <v>4.0199999999999996</v>
      </c>
      <c r="E103" s="9">
        <f t="shared" si="1"/>
        <v>14.479999999999997</v>
      </c>
      <c r="F103"/>
    </row>
    <row r="104" spans="1:6">
      <c r="A104" s="8">
        <v>1964</v>
      </c>
      <c r="B104" s="8">
        <v>3</v>
      </c>
      <c r="C104" s="9">
        <v>86.3</v>
      </c>
      <c r="D104" s="10">
        <v>7.71</v>
      </c>
      <c r="E104" s="9">
        <f t="shared" si="1"/>
        <v>41.779999999999994</v>
      </c>
      <c r="F104"/>
    </row>
    <row r="105" spans="1:6">
      <c r="A105" s="8">
        <v>1964</v>
      </c>
      <c r="B105" s="8">
        <v>4</v>
      </c>
      <c r="C105" s="9">
        <v>18.899999999999999</v>
      </c>
      <c r="D105" s="10">
        <v>12.36</v>
      </c>
      <c r="E105" s="9">
        <f t="shared" si="1"/>
        <v>1.3399999999999981</v>
      </c>
      <c r="F105"/>
    </row>
    <row r="106" spans="1:6">
      <c r="A106" s="8">
        <v>1964</v>
      </c>
      <c r="B106" s="8">
        <v>5</v>
      </c>
      <c r="C106" s="9">
        <v>46.2</v>
      </c>
      <c r="D106" s="10">
        <v>16.75</v>
      </c>
      <c r="E106" s="9">
        <f t="shared" si="1"/>
        <v>17.720000000000002</v>
      </c>
      <c r="F106"/>
    </row>
    <row r="107" spans="1:6">
      <c r="A107" s="8">
        <v>1964</v>
      </c>
      <c r="B107" s="8">
        <v>6</v>
      </c>
      <c r="C107" s="9">
        <v>35.299999999999997</v>
      </c>
      <c r="D107" s="10">
        <v>23.59</v>
      </c>
      <c r="E107" s="9">
        <f t="shared" si="1"/>
        <v>11.179999999999996</v>
      </c>
      <c r="F107"/>
    </row>
    <row r="108" spans="1:6">
      <c r="A108" s="8">
        <v>1964</v>
      </c>
      <c r="B108" s="8">
        <v>7</v>
      </c>
      <c r="C108" s="9">
        <v>8.1999999999999993</v>
      </c>
      <c r="D108" s="10">
        <v>25.71</v>
      </c>
      <c r="E108" s="9">
        <f t="shared" si="1"/>
        <v>0</v>
      </c>
      <c r="F108"/>
    </row>
    <row r="109" spans="1:6">
      <c r="A109" s="8">
        <v>1964</v>
      </c>
      <c r="B109" s="8">
        <v>8</v>
      </c>
      <c r="C109" s="9">
        <v>27</v>
      </c>
      <c r="D109" s="10">
        <v>24.2</v>
      </c>
      <c r="E109" s="9">
        <f t="shared" si="1"/>
        <v>6.1999999999999993</v>
      </c>
      <c r="F109"/>
    </row>
    <row r="110" spans="1:6" s="2" customFormat="1">
      <c r="A110" s="11">
        <v>1964</v>
      </c>
      <c r="B110" s="11">
        <v>9</v>
      </c>
      <c r="C110" s="12">
        <v>0</v>
      </c>
      <c r="D110" s="13">
        <v>19.440000000000001</v>
      </c>
      <c r="E110" s="9">
        <f t="shared" si="1"/>
        <v>0</v>
      </c>
      <c r="F110" s="7">
        <f>SUM(E99:E110)</f>
        <v>157.76</v>
      </c>
    </row>
    <row r="111" spans="1:6">
      <c r="A111" s="8">
        <v>1964</v>
      </c>
      <c r="B111" s="8">
        <v>10</v>
      </c>
      <c r="C111" s="9">
        <v>48.7</v>
      </c>
      <c r="D111" s="10">
        <v>16.7</v>
      </c>
      <c r="E111" s="9">
        <f t="shared" si="1"/>
        <v>19.22</v>
      </c>
      <c r="F111"/>
    </row>
    <row r="112" spans="1:6">
      <c r="A112" s="8">
        <v>1964</v>
      </c>
      <c r="B112" s="8">
        <v>11</v>
      </c>
      <c r="C112" s="9">
        <v>35.9</v>
      </c>
      <c r="D112" s="10">
        <v>11.62</v>
      </c>
      <c r="E112" s="9">
        <f t="shared" si="1"/>
        <v>11.54</v>
      </c>
      <c r="F112"/>
    </row>
    <row r="113" spans="1:6">
      <c r="A113" s="8">
        <v>1964</v>
      </c>
      <c r="B113" s="8">
        <v>12</v>
      </c>
      <c r="C113" s="9">
        <v>113.2</v>
      </c>
      <c r="D113" s="10">
        <v>8.4499999999999993</v>
      </c>
      <c r="E113" s="9">
        <f t="shared" si="1"/>
        <v>57.92</v>
      </c>
      <c r="F113"/>
    </row>
    <row r="114" spans="1:6">
      <c r="A114" s="8">
        <v>1965</v>
      </c>
      <c r="B114" s="8">
        <v>1</v>
      </c>
      <c r="C114" s="9">
        <v>78.3</v>
      </c>
      <c r="D114" s="10">
        <v>6.06</v>
      </c>
      <c r="E114" s="9">
        <f t="shared" si="1"/>
        <v>36.979999999999997</v>
      </c>
      <c r="F114"/>
    </row>
    <row r="115" spans="1:6">
      <c r="A115" s="8">
        <v>1965</v>
      </c>
      <c r="B115" s="8">
        <v>2</v>
      </c>
      <c r="C115" s="9">
        <v>123.7</v>
      </c>
      <c r="D115" s="10">
        <v>2.87</v>
      </c>
      <c r="E115" s="9">
        <f t="shared" si="1"/>
        <v>64.22</v>
      </c>
      <c r="F115"/>
    </row>
    <row r="116" spans="1:6">
      <c r="A116" s="8">
        <v>1965</v>
      </c>
      <c r="B116" s="8">
        <v>3</v>
      </c>
      <c r="C116" s="9">
        <v>14</v>
      </c>
      <c r="D116" s="10">
        <v>8.19</v>
      </c>
      <c r="E116" s="9">
        <v>0</v>
      </c>
      <c r="F116"/>
    </row>
    <row r="117" spans="1:6">
      <c r="A117" s="8">
        <v>1965</v>
      </c>
      <c r="B117" s="8">
        <v>4</v>
      </c>
      <c r="C117" s="9">
        <v>15.9</v>
      </c>
      <c r="D117" s="10">
        <v>11.53</v>
      </c>
      <c r="E117" s="9">
        <v>0</v>
      </c>
      <c r="F117"/>
    </row>
    <row r="118" spans="1:6">
      <c r="A118" s="8">
        <v>1965</v>
      </c>
      <c r="B118" s="8">
        <v>5</v>
      </c>
      <c r="C118" s="9">
        <v>61</v>
      </c>
      <c r="D118" s="10">
        <v>16.79</v>
      </c>
      <c r="E118" s="9">
        <f t="shared" si="1"/>
        <v>26.6</v>
      </c>
      <c r="F118"/>
    </row>
    <row r="119" spans="1:6">
      <c r="A119" s="8">
        <v>1965</v>
      </c>
      <c r="B119" s="8">
        <v>6</v>
      </c>
      <c r="C119" s="9">
        <v>1.6</v>
      </c>
      <c r="D119" s="10">
        <v>23.82</v>
      </c>
      <c r="E119" s="9">
        <f t="shared" si="1"/>
        <v>0</v>
      </c>
      <c r="F119"/>
    </row>
    <row r="120" spans="1:6">
      <c r="A120" s="8">
        <v>1965</v>
      </c>
      <c r="B120" s="8">
        <v>7</v>
      </c>
      <c r="C120" s="9">
        <v>1.7</v>
      </c>
      <c r="D120" s="10">
        <v>25.41</v>
      </c>
      <c r="E120" s="9">
        <f t="shared" si="1"/>
        <v>0</v>
      </c>
      <c r="F120"/>
    </row>
    <row r="121" spans="1:6">
      <c r="A121" s="8">
        <v>1965</v>
      </c>
      <c r="B121" s="8">
        <v>8</v>
      </c>
      <c r="C121" s="9">
        <v>0.8</v>
      </c>
      <c r="D121" s="10">
        <v>23.84</v>
      </c>
      <c r="E121" s="9">
        <f t="shared" si="1"/>
        <v>0</v>
      </c>
      <c r="F121"/>
    </row>
    <row r="122" spans="1:6" s="2" customFormat="1">
      <c r="A122" s="11">
        <v>1965</v>
      </c>
      <c r="B122" s="11">
        <v>9</v>
      </c>
      <c r="C122" s="12">
        <v>0</v>
      </c>
      <c r="D122" s="13">
        <v>22.25</v>
      </c>
      <c r="E122" s="9">
        <f t="shared" si="1"/>
        <v>0</v>
      </c>
      <c r="F122" s="7">
        <f>SUM(E111:E122)</f>
        <v>216.48</v>
      </c>
    </row>
    <row r="123" spans="1:6">
      <c r="A123" s="8">
        <v>1965</v>
      </c>
      <c r="B123" s="8">
        <v>10</v>
      </c>
      <c r="C123" s="9">
        <v>0.2</v>
      </c>
      <c r="D123" s="10">
        <v>14.35</v>
      </c>
      <c r="E123" s="9">
        <f t="shared" si="1"/>
        <v>0</v>
      </c>
      <c r="F123"/>
    </row>
    <row r="124" spans="1:6">
      <c r="A124" s="8">
        <v>1965</v>
      </c>
      <c r="B124" s="8">
        <v>11</v>
      </c>
      <c r="C124" s="9">
        <v>156.9</v>
      </c>
      <c r="D124" s="10">
        <v>11.84</v>
      </c>
      <c r="E124" s="9">
        <f t="shared" si="1"/>
        <v>84.14</v>
      </c>
      <c r="F124"/>
    </row>
    <row r="125" spans="1:6">
      <c r="A125" s="8">
        <v>1965</v>
      </c>
      <c r="B125" s="8">
        <v>12</v>
      </c>
      <c r="C125" s="9">
        <v>139.4</v>
      </c>
      <c r="D125" s="10">
        <v>9.92</v>
      </c>
      <c r="E125" s="9">
        <f t="shared" si="1"/>
        <v>73.64</v>
      </c>
      <c r="F125"/>
    </row>
    <row r="126" spans="1:6">
      <c r="A126" s="8">
        <v>1966</v>
      </c>
      <c r="B126" s="8">
        <v>1</v>
      </c>
      <c r="C126" s="9">
        <v>112.4</v>
      </c>
      <c r="D126" s="10">
        <v>5.89</v>
      </c>
      <c r="E126" s="9">
        <f t="shared" si="1"/>
        <v>57.44</v>
      </c>
      <c r="F126"/>
    </row>
    <row r="127" spans="1:6">
      <c r="A127" s="8">
        <v>1966</v>
      </c>
      <c r="B127" s="8">
        <v>2</v>
      </c>
      <c r="C127" s="9">
        <v>23.1</v>
      </c>
      <c r="D127" s="10">
        <v>10.55</v>
      </c>
      <c r="E127" s="9">
        <f t="shared" si="1"/>
        <v>3.8600000000000012</v>
      </c>
      <c r="F127"/>
    </row>
    <row r="128" spans="1:6">
      <c r="A128" s="8">
        <v>1966</v>
      </c>
      <c r="B128" s="8">
        <v>3</v>
      </c>
      <c r="C128" s="9">
        <v>39.4</v>
      </c>
      <c r="D128" s="10">
        <v>9.2799999999999994</v>
      </c>
      <c r="E128" s="9">
        <f t="shared" si="1"/>
        <v>13.639999999999997</v>
      </c>
      <c r="F128"/>
    </row>
    <row r="129" spans="1:6">
      <c r="A129" s="8">
        <v>1966</v>
      </c>
      <c r="B129" s="8">
        <v>4</v>
      </c>
      <c r="C129" s="9">
        <v>33.4</v>
      </c>
      <c r="D129" s="10">
        <v>14.79</v>
      </c>
      <c r="E129" s="9">
        <f t="shared" si="1"/>
        <v>10.039999999999999</v>
      </c>
      <c r="F129"/>
    </row>
    <row r="130" spans="1:6">
      <c r="A130" s="8">
        <v>1966</v>
      </c>
      <c r="B130" s="8">
        <v>5</v>
      </c>
      <c r="C130" s="9">
        <v>40.5</v>
      </c>
      <c r="D130" s="10">
        <v>17.95</v>
      </c>
      <c r="E130" s="9">
        <f t="shared" si="1"/>
        <v>14.3</v>
      </c>
      <c r="F130"/>
    </row>
    <row r="131" spans="1:6">
      <c r="A131" s="8">
        <v>1966</v>
      </c>
      <c r="B131" s="8">
        <v>6</v>
      </c>
      <c r="C131" s="9">
        <v>48.3</v>
      </c>
      <c r="D131" s="10">
        <v>22.21</v>
      </c>
      <c r="E131" s="9">
        <f t="shared" si="1"/>
        <v>18.979999999999997</v>
      </c>
      <c r="F131"/>
    </row>
    <row r="132" spans="1:6">
      <c r="A132" s="8">
        <v>1966</v>
      </c>
      <c r="B132" s="8">
        <v>7</v>
      </c>
      <c r="C132" s="9">
        <v>0</v>
      </c>
      <c r="D132" s="10">
        <v>26.44</v>
      </c>
      <c r="E132" s="9">
        <f t="shared" ref="E132:E195" si="2">IF(C132&lt;=12.5,0,IF(C132&lt;=70&amp;C132&gt;=12.5,0.6*C132-10,0.8*C132-25))</f>
        <v>0</v>
      </c>
      <c r="F132"/>
    </row>
    <row r="133" spans="1:6">
      <c r="A133" s="8">
        <v>1966</v>
      </c>
      <c r="B133" s="8">
        <v>8</v>
      </c>
      <c r="C133" s="9">
        <v>10.8</v>
      </c>
      <c r="D133" s="10">
        <v>26.59</v>
      </c>
      <c r="E133" s="9">
        <f t="shared" si="2"/>
        <v>0</v>
      </c>
      <c r="F133"/>
    </row>
    <row r="134" spans="1:6" s="2" customFormat="1">
      <c r="A134" s="11">
        <v>1966</v>
      </c>
      <c r="B134" s="11">
        <v>9</v>
      </c>
      <c r="C134" s="12">
        <v>67.3</v>
      </c>
      <c r="D134" s="13">
        <v>20.58</v>
      </c>
      <c r="E134" s="9">
        <f t="shared" si="2"/>
        <v>30.379999999999995</v>
      </c>
      <c r="F134" s="2">
        <f>SUM(E123:E134)</f>
        <v>306.42</v>
      </c>
    </row>
    <row r="135" spans="1:6">
      <c r="A135" s="8">
        <v>1966</v>
      </c>
      <c r="B135" s="8">
        <v>10</v>
      </c>
      <c r="C135" s="9">
        <v>48.3</v>
      </c>
      <c r="D135" s="10">
        <v>19.350000000000001</v>
      </c>
      <c r="E135" s="9">
        <f t="shared" si="2"/>
        <v>18.979999999999997</v>
      </c>
      <c r="F135"/>
    </row>
    <row r="136" spans="1:6">
      <c r="A136" s="8">
        <v>1966</v>
      </c>
      <c r="B136" s="8">
        <v>11</v>
      </c>
      <c r="C136" s="9">
        <v>231.2</v>
      </c>
      <c r="D136" s="10">
        <v>13.66</v>
      </c>
      <c r="E136" s="9">
        <f t="shared" si="2"/>
        <v>128.72</v>
      </c>
      <c r="F136"/>
    </row>
    <row r="137" spans="1:6">
      <c r="A137" s="8">
        <v>1966</v>
      </c>
      <c r="B137" s="8">
        <v>12</v>
      </c>
      <c r="C137" s="9">
        <v>121.7</v>
      </c>
      <c r="D137" s="10">
        <v>7.67</v>
      </c>
      <c r="E137" s="9">
        <f t="shared" si="2"/>
        <v>63.019999999999996</v>
      </c>
      <c r="F137"/>
    </row>
    <row r="138" spans="1:6">
      <c r="A138" s="8">
        <v>1967</v>
      </c>
      <c r="B138" s="8">
        <v>1</v>
      </c>
      <c r="C138" s="9">
        <v>81.900000000000006</v>
      </c>
      <c r="D138" s="10">
        <v>3.56</v>
      </c>
      <c r="E138" s="9">
        <f t="shared" si="2"/>
        <v>39.14</v>
      </c>
      <c r="F138"/>
    </row>
    <row r="139" spans="1:6">
      <c r="A139" s="8">
        <v>1967</v>
      </c>
      <c r="B139" s="8">
        <v>2</v>
      </c>
      <c r="C139" s="9">
        <v>8.6999999999999993</v>
      </c>
      <c r="D139" s="10">
        <v>3.91</v>
      </c>
      <c r="E139" s="9">
        <f t="shared" si="2"/>
        <v>0</v>
      </c>
      <c r="F139"/>
    </row>
    <row r="140" spans="1:6">
      <c r="A140" s="8">
        <v>1967</v>
      </c>
      <c r="B140" s="8">
        <v>3</v>
      </c>
      <c r="C140" s="9">
        <v>42.9</v>
      </c>
      <c r="D140" s="10">
        <v>8.2799999999999994</v>
      </c>
      <c r="E140" s="9">
        <f t="shared" si="2"/>
        <v>15.739999999999998</v>
      </c>
      <c r="F140"/>
    </row>
    <row r="141" spans="1:6">
      <c r="A141" s="8">
        <v>1967</v>
      </c>
      <c r="B141" s="8">
        <v>4</v>
      </c>
      <c r="C141" s="9">
        <v>84</v>
      </c>
      <c r="D141" s="10">
        <v>13.14</v>
      </c>
      <c r="E141" s="9">
        <f t="shared" si="2"/>
        <v>40.4</v>
      </c>
      <c r="F141"/>
    </row>
    <row r="142" spans="1:6">
      <c r="A142" s="8">
        <v>1967</v>
      </c>
      <c r="B142" s="8">
        <v>5</v>
      </c>
      <c r="C142" s="9">
        <v>19</v>
      </c>
      <c r="D142" s="10">
        <v>18.63</v>
      </c>
      <c r="E142" s="9">
        <f t="shared" si="2"/>
        <v>1.4000000000000004</v>
      </c>
      <c r="F142"/>
    </row>
    <row r="143" spans="1:6">
      <c r="A143" s="8">
        <v>1967</v>
      </c>
      <c r="B143" s="8">
        <v>6</v>
      </c>
      <c r="C143" s="9">
        <v>24.1</v>
      </c>
      <c r="D143" s="10">
        <v>22.36</v>
      </c>
      <c r="E143" s="9">
        <f t="shared" si="2"/>
        <v>4.4600000000000009</v>
      </c>
      <c r="F143"/>
    </row>
    <row r="144" spans="1:6">
      <c r="A144" s="8">
        <v>1967</v>
      </c>
      <c r="B144" s="8">
        <v>7</v>
      </c>
      <c r="C144" s="9">
        <v>14.9</v>
      </c>
      <c r="D144" s="10">
        <v>26.44</v>
      </c>
      <c r="E144" s="9">
        <v>0</v>
      </c>
      <c r="F144"/>
    </row>
    <row r="145" spans="1:6">
      <c r="A145" s="8">
        <v>1967</v>
      </c>
      <c r="B145" s="8">
        <v>8</v>
      </c>
      <c r="C145" s="9">
        <v>3.9</v>
      </c>
      <c r="D145" s="10">
        <v>26.3</v>
      </c>
      <c r="E145" s="9">
        <f t="shared" si="2"/>
        <v>0</v>
      </c>
      <c r="F145"/>
    </row>
    <row r="146" spans="1:6" s="2" customFormat="1">
      <c r="A146" s="11">
        <v>1967</v>
      </c>
      <c r="B146" s="11">
        <v>9</v>
      </c>
      <c r="C146" s="12">
        <v>14.6</v>
      </c>
      <c r="D146" s="13">
        <v>21.67</v>
      </c>
      <c r="E146" s="9">
        <v>0</v>
      </c>
      <c r="F146" s="2">
        <f>SUM(E135:E146)</f>
        <v>311.8599999999999</v>
      </c>
    </row>
    <row r="147" spans="1:6">
      <c r="A147" s="8">
        <v>1967</v>
      </c>
      <c r="B147" s="8">
        <v>10</v>
      </c>
      <c r="C147" s="9">
        <v>54.6</v>
      </c>
      <c r="D147" s="10">
        <v>16.12</v>
      </c>
      <c r="E147" s="9">
        <f t="shared" si="2"/>
        <v>22.759999999999998</v>
      </c>
      <c r="F147"/>
    </row>
    <row r="148" spans="1:6">
      <c r="A148" s="8">
        <v>1967</v>
      </c>
      <c r="B148" s="8">
        <v>11</v>
      </c>
      <c r="C148" s="9">
        <v>41.5</v>
      </c>
      <c r="D148" s="10">
        <v>11.36</v>
      </c>
      <c r="E148" s="9">
        <f t="shared" si="2"/>
        <v>14.899999999999999</v>
      </c>
      <c r="F148"/>
    </row>
    <row r="149" spans="1:6">
      <c r="A149" s="8">
        <v>1967</v>
      </c>
      <c r="B149" s="8">
        <v>12</v>
      </c>
      <c r="C149" s="9">
        <v>70.8</v>
      </c>
      <c r="D149" s="10">
        <v>7.82</v>
      </c>
      <c r="E149" s="9">
        <f t="shared" si="2"/>
        <v>32.479999999999997</v>
      </c>
      <c r="F149"/>
    </row>
    <row r="150" spans="1:6">
      <c r="A150" s="8">
        <v>1968</v>
      </c>
      <c r="B150" s="8">
        <v>1</v>
      </c>
      <c r="C150" s="9">
        <v>134.69999999999999</v>
      </c>
      <c r="D150" s="10">
        <v>4.22</v>
      </c>
      <c r="E150" s="9">
        <f t="shared" si="2"/>
        <v>70.819999999999993</v>
      </c>
      <c r="F150"/>
    </row>
    <row r="151" spans="1:6">
      <c r="A151" s="8">
        <v>1968</v>
      </c>
      <c r="B151" s="8">
        <v>2</v>
      </c>
      <c r="C151" s="9">
        <v>52.6</v>
      </c>
      <c r="D151" s="10">
        <v>7.32</v>
      </c>
      <c r="E151" s="9">
        <f t="shared" si="2"/>
        <v>21.56</v>
      </c>
      <c r="F151"/>
    </row>
    <row r="152" spans="1:6">
      <c r="A152" s="8">
        <v>1968</v>
      </c>
      <c r="B152" s="8">
        <v>3</v>
      </c>
      <c r="C152" s="9">
        <v>51.5</v>
      </c>
      <c r="D152" s="10">
        <v>8.83</v>
      </c>
      <c r="E152" s="9">
        <f t="shared" si="2"/>
        <v>20.9</v>
      </c>
      <c r="F152"/>
    </row>
    <row r="153" spans="1:6">
      <c r="A153" s="8">
        <v>1968</v>
      </c>
      <c r="B153" s="8">
        <v>4</v>
      </c>
      <c r="C153" s="9">
        <v>6.1</v>
      </c>
      <c r="D153" s="10">
        <v>14.79</v>
      </c>
      <c r="E153" s="9">
        <f t="shared" si="2"/>
        <v>0</v>
      </c>
      <c r="F153"/>
    </row>
    <row r="154" spans="1:6">
      <c r="A154" s="8">
        <v>1968</v>
      </c>
      <c r="B154" s="8">
        <v>5</v>
      </c>
      <c r="C154" s="9">
        <v>13.5</v>
      </c>
      <c r="D154" s="10">
        <v>21.39</v>
      </c>
      <c r="E154" s="9">
        <v>0</v>
      </c>
      <c r="F154"/>
    </row>
    <row r="155" spans="1:6">
      <c r="A155" s="8">
        <v>1968</v>
      </c>
      <c r="B155" s="8">
        <v>6</v>
      </c>
      <c r="C155" s="9">
        <v>10.1</v>
      </c>
      <c r="D155" s="10">
        <v>23.16</v>
      </c>
      <c r="E155" s="9">
        <f t="shared" si="2"/>
        <v>0</v>
      </c>
      <c r="F155"/>
    </row>
    <row r="156" spans="1:6">
      <c r="A156" s="8">
        <v>1968</v>
      </c>
      <c r="B156" s="8">
        <v>7</v>
      </c>
      <c r="C156" s="9">
        <v>4</v>
      </c>
      <c r="D156" s="10">
        <v>25.91</v>
      </c>
      <c r="E156" s="9">
        <f t="shared" si="2"/>
        <v>0</v>
      </c>
      <c r="F156"/>
    </row>
    <row r="157" spans="1:6">
      <c r="A157" s="8">
        <v>1968</v>
      </c>
      <c r="B157" s="8">
        <v>8</v>
      </c>
      <c r="C157" s="9">
        <v>39.1</v>
      </c>
      <c r="D157" s="10">
        <v>23.87</v>
      </c>
      <c r="E157" s="9">
        <f t="shared" si="2"/>
        <v>13.46</v>
      </c>
      <c r="F157"/>
    </row>
    <row r="158" spans="1:6" s="2" customFormat="1">
      <c r="A158" s="11">
        <v>1968</v>
      </c>
      <c r="B158" s="11">
        <v>9</v>
      </c>
      <c r="C158" s="12">
        <v>120.1</v>
      </c>
      <c r="D158" s="13">
        <v>20.3</v>
      </c>
      <c r="E158" s="9">
        <f t="shared" si="2"/>
        <v>62.059999999999988</v>
      </c>
      <c r="F158" s="2">
        <f>SUM(E147:E158)</f>
        <v>258.94</v>
      </c>
    </row>
    <row r="159" spans="1:6">
      <c r="A159" s="8">
        <v>1968</v>
      </c>
      <c r="B159" s="8">
        <v>10</v>
      </c>
      <c r="C159" s="9">
        <v>33</v>
      </c>
      <c r="D159" s="10">
        <v>14.49</v>
      </c>
      <c r="E159" s="9">
        <f t="shared" si="2"/>
        <v>9.8000000000000007</v>
      </c>
      <c r="F159"/>
    </row>
    <row r="160" spans="1:6">
      <c r="A160" s="8">
        <v>1968</v>
      </c>
      <c r="B160" s="8">
        <v>11</v>
      </c>
      <c r="C160" s="9">
        <v>62.8</v>
      </c>
      <c r="D160" s="10">
        <v>11.53</v>
      </c>
      <c r="E160" s="9">
        <f t="shared" si="2"/>
        <v>27.68</v>
      </c>
      <c r="F160"/>
    </row>
    <row r="161" spans="1:6">
      <c r="A161" s="8">
        <v>1968</v>
      </c>
      <c r="B161" s="8">
        <v>12</v>
      </c>
      <c r="C161" s="9">
        <v>131.30000000000001</v>
      </c>
      <c r="D161" s="10">
        <v>5.94</v>
      </c>
      <c r="E161" s="9">
        <f t="shared" si="2"/>
        <v>68.78</v>
      </c>
      <c r="F161"/>
    </row>
    <row r="162" spans="1:6">
      <c r="A162" s="8">
        <v>1969</v>
      </c>
      <c r="B162" s="8">
        <v>1</v>
      </c>
      <c r="C162" s="9">
        <v>95.4</v>
      </c>
      <c r="D162" s="10">
        <v>2.27</v>
      </c>
      <c r="E162" s="9">
        <f t="shared" si="2"/>
        <v>47.24</v>
      </c>
      <c r="F162"/>
    </row>
    <row r="163" spans="1:6">
      <c r="A163" s="8">
        <v>1969</v>
      </c>
      <c r="B163" s="8">
        <v>2</v>
      </c>
      <c r="C163" s="9">
        <v>185.5</v>
      </c>
      <c r="D163" s="10">
        <v>7.34</v>
      </c>
      <c r="E163" s="9">
        <f t="shared" si="2"/>
        <v>101.3</v>
      </c>
      <c r="F163"/>
    </row>
    <row r="164" spans="1:6">
      <c r="A164" s="8">
        <v>1969</v>
      </c>
      <c r="B164" s="8">
        <v>3</v>
      </c>
      <c r="C164" s="9">
        <v>123.7</v>
      </c>
      <c r="D164" s="10">
        <v>6.8</v>
      </c>
      <c r="E164" s="9">
        <f t="shared" si="2"/>
        <v>64.22</v>
      </c>
      <c r="F164"/>
    </row>
    <row r="165" spans="1:6">
      <c r="A165" s="8">
        <v>1969</v>
      </c>
      <c r="B165" s="8">
        <v>4</v>
      </c>
      <c r="C165" s="9">
        <v>26.2</v>
      </c>
      <c r="D165" s="10">
        <v>11.87</v>
      </c>
      <c r="E165" s="9">
        <f t="shared" si="2"/>
        <v>5.7199999999999989</v>
      </c>
      <c r="F165"/>
    </row>
    <row r="166" spans="1:6">
      <c r="A166" s="8">
        <v>1969</v>
      </c>
      <c r="B166" s="8">
        <v>5</v>
      </c>
      <c r="C166" s="9">
        <v>13.2</v>
      </c>
      <c r="D166" s="10">
        <v>19.72</v>
      </c>
      <c r="E166" s="9">
        <v>0</v>
      </c>
      <c r="F166"/>
    </row>
    <row r="167" spans="1:6">
      <c r="A167" s="8">
        <v>1969</v>
      </c>
      <c r="B167" s="8">
        <v>6</v>
      </c>
      <c r="C167" s="9">
        <v>16.2</v>
      </c>
      <c r="D167" s="10">
        <v>23.19</v>
      </c>
      <c r="E167" s="9">
        <v>0</v>
      </c>
      <c r="F167"/>
    </row>
    <row r="168" spans="1:6">
      <c r="A168" s="8">
        <v>1969</v>
      </c>
      <c r="B168" s="8">
        <v>7</v>
      </c>
      <c r="C168" s="9">
        <v>11.3</v>
      </c>
      <c r="D168" s="10">
        <v>24.35</v>
      </c>
      <c r="E168" s="9">
        <f t="shared" si="2"/>
        <v>0</v>
      </c>
      <c r="F168"/>
    </row>
    <row r="169" spans="1:6">
      <c r="A169" s="8">
        <v>1969</v>
      </c>
      <c r="B169" s="8">
        <v>8</v>
      </c>
      <c r="C169" s="9">
        <v>8.8000000000000007</v>
      </c>
      <c r="D169" s="10">
        <v>25.06</v>
      </c>
      <c r="E169" s="9">
        <f t="shared" si="2"/>
        <v>0</v>
      </c>
      <c r="F169"/>
    </row>
    <row r="170" spans="1:6" s="2" customFormat="1">
      <c r="A170" s="11">
        <v>1969</v>
      </c>
      <c r="B170" s="11">
        <v>9</v>
      </c>
      <c r="C170" s="12">
        <v>10.199999999999999</v>
      </c>
      <c r="D170" s="13">
        <v>22.5</v>
      </c>
      <c r="E170" s="9">
        <f t="shared" si="2"/>
        <v>0</v>
      </c>
      <c r="F170" s="2">
        <f>SUM(E159:E170)</f>
        <v>324.74</v>
      </c>
    </row>
    <row r="171" spans="1:6">
      <c r="A171" s="8">
        <v>1969</v>
      </c>
      <c r="B171" s="8">
        <v>10</v>
      </c>
      <c r="C171" s="9">
        <v>0</v>
      </c>
      <c r="D171" s="10">
        <v>15.82</v>
      </c>
      <c r="E171" s="9">
        <f t="shared" si="2"/>
        <v>0</v>
      </c>
      <c r="F171"/>
    </row>
    <row r="172" spans="1:6">
      <c r="A172" s="8">
        <v>1969</v>
      </c>
      <c r="B172" s="8">
        <v>11</v>
      </c>
      <c r="C172" s="9">
        <v>83</v>
      </c>
      <c r="D172" s="10">
        <v>12.17</v>
      </c>
      <c r="E172" s="9">
        <f t="shared" si="2"/>
        <v>39.799999999999997</v>
      </c>
      <c r="F172"/>
    </row>
    <row r="173" spans="1:6">
      <c r="A173" s="8">
        <v>1969</v>
      </c>
      <c r="B173" s="8">
        <v>12</v>
      </c>
      <c r="C173" s="9">
        <v>166</v>
      </c>
      <c r="D173" s="10">
        <v>8.67</v>
      </c>
      <c r="E173" s="9">
        <f t="shared" si="2"/>
        <v>89.6</v>
      </c>
      <c r="F173"/>
    </row>
    <row r="174" spans="1:6">
      <c r="A174" s="8">
        <v>1970</v>
      </c>
      <c r="B174" s="8">
        <v>1</v>
      </c>
      <c r="C174" s="9">
        <v>50.3</v>
      </c>
      <c r="D174" s="10">
        <v>7.16</v>
      </c>
      <c r="E174" s="9">
        <f t="shared" si="2"/>
        <v>20.179999999999996</v>
      </c>
      <c r="F174"/>
    </row>
    <row r="175" spans="1:6">
      <c r="A175" s="8">
        <v>1970</v>
      </c>
      <c r="B175" s="8">
        <v>2</v>
      </c>
      <c r="C175" s="9">
        <v>80.7</v>
      </c>
      <c r="D175" s="10">
        <v>7.86</v>
      </c>
      <c r="E175" s="9">
        <f t="shared" si="2"/>
        <v>38.42</v>
      </c>
      <c r="F175"/>
    </row>
    <row r="176" spans="1:6">
      <c r="A176" s="8">
        <v>1970</v>
      </c>
      <c r="B176" s="8">
        <v>3</v>
      </c>
      <c r="C176" s="9">
        <v>41.3</v>
      </c>
      <c r="D176" s="10">
        <v>9.23</v>
      </c>
      <c r="E176" s="9">
        <f t="shared" si="2"/>
        <v>14.779999999999998</v>
      </c>
      <c r="F176"/>
    </row>
    <row r="177" spans="1:6">
      <c r="A177" s="8">
        <v>1970</v>
      </c>
      <c r="B177" s="8">
        <v>4</v>
      </c>
      <c r="C177" s="9">
        <v>41.8</v>
      </c>
      <c r="D177" s="10">
        <v>14.82</v>
      </c>
      <c r="E177" s="9">
        <f t="shared" si="2"/>
        <v>15.079999999999998</v>
      </c>
      <c r="F177"/>
    </row>
    <row r="178" spans="1:6">
      <c r="A178" s="8">
        <v>1970</v>
      </c>
      <c r="B178" s="8">
        <v>5</v>
      </c>
      <c r="C178" s="9">
        <v>73.099999999999994</v>
      </c>
      <c r="D178" s="10">
        <v>16.93</v>
      </c>
      <c r="E178" s="9">
        <f t="shared" si="2"/>
        <v>33.859999999999992</v>
      </c>
      <c r="F178"/>
    </row>
    <row r="179" spans="1:6">
      <c r="A179" s="8">
        <v>1970</v>
      </c>
      <c r="B179" s="8">
        <v>6</v>
      </c>
      <c r="C179" s="9">
        <v>13.3</v>
      </c>
      <c r="D179" s="10">
        <v>22.8</v>
      </c>
      <c r="E179" s="9">
        <v>0</v>
      </c>
      <c r="F179"/>
    </row>
    <row r="180" spans="1:6">
      <c r="A180" s="8">
        <v>1970</v>
      </c>
      <c r="B180" s="8">
        <v>7</v>
      </c>
      <c r="C180" s="9">
        <v>3.6</v>
      </c>
      <c r="D180" s="10">
        <v>26.93</v>
      </c>
      <c r="E180" s="9">
        <f t="shared" si="2"/>
        <v>0</v>
      </c>
      <c r="F180"/>
    </row>
    <row r="181" spans="1:6">
      <c r="A181" s="8">
        <v>1970</v>
      </c>
      <c r="B181" s="8">
        <v>8</v>
      </c>
      <c r="C181" s="9">
        <v>3</v>
      </c>
      <c r="D181" s="10">
        <v>25.58</v>
      </c>
      <c r="E181" s="9">
        <f t="shared" si="2"/>
        <v>0</v>
      </c>
      <c r="F181"/>
    </row>
    <row r="182" spans="1:6" s="2" customFormat="1">
      <c r="A182" s="11">
        <v>1970</v>
      </c>
      <c r="B182" s="11">
        <v>9</v>
      </c>
      <c r="C182" s="12">
        <v>8.6999999999999993</v>
      </c>
      <c r="D182" s="13">
        <v>21.04</v>
      </c>
      <c r="E182" s="9">
        <f t="shared" si="2"/>
        <v>0</v>
      </c>
      <c r="F182" s="2">
        <f>SUM(E171:E182)</f>
        <v>251.72</v>
      </c>
    </row>
    <row r="183" spans="1:6">
      <c r="A183" s="8">
        <v>1970</v>
      </c>
      <c r="B183" s="8">
        <v>10</v>
      </c>
      <c r="C183" s="9">
        <v>42.9</v>
      </c>
      <c r="D183" s="10">
        <v>14.52</v>
      </c>
      <c r="E183" s="9">
        <f t="shared" si="2"/>
        <v>15.739999999999998</v>
      </c>
      <c r="F183"/>
    </row>
    <row r="184" spans="1:6">
      <c r="A184" s="8">
        <v>1970</v>
      </c>
      <c r="B184" s="8">
        <v>11</v>
      </c>
      <c r="C184" s="9">
        <v>55.3</v>
      </c>
      <c r="D184" s="10">
        <v>10.85</v>
      </c>
      <c r="E184" s="9">
        <f t="shared" si="2"/>
        <v>23.18</v>
      </c>
      <c r="F184"/>
    </row>
    <row r="185" spans="1:6">
      <c r="A185" s="8">
        <v>1970</v>
      </c>
      <c r="B185" s="8">
        <v>12</v>
      </c>
      <c r="C185" s="9">
        <v>55.5</v>
      </c>
      <c r="D185" s="10">
        <v>6.6</v>
      </c>
      <c r="E185" s="9">
        <f t="shared" si="2"/>
        <v>23.299999999999997</v>
      </c>
      <c r="F185"/>
    </row>
    <row r="186" spans="1:6">
      <c r="A186" s="8">
        <v>1971</v>
      </c>
      <c r="B186" s="8">
        <v>1</v>
      </c>
      <c r="C186" s="9">
        <v>86.2</v>
      </c>
      <c r="D186" s="10">
        <v>8</v>
      </c>
      <c r="E186" s="9">
        <f t="shared" si="2"/>
        <v>41.72</v>
      </c>
      <c r="F186"/>
    </row>
    <row r="187" spans="1:6">
      <c r="A187" s="8">
        <v>1971</v>
      </c>
      <c r="B187" s="8">
        <v>2</v>
      </c>
      <c r="C187" s="9">
        <v>102.6</v>
      </c>
      <c r="D187" s="10">
        <v>6.03</v>
      </c>
      <c r="E187" s="9">
        <f t="shared" si="2"/>
        <v>51.559999999999995</v>
      </c>
      <c r="F187"/>
    </row>
    <row r="188" spans="1:6">
      <c r="A188" s="8">
        <v>1971</v>
      </c>
      <c r="B188" s="8">
        <v>3</v>
      </c>
      <c r="C188" s="9">
        <v>120.5</v>
      </c>
      <c r="D188" s="10">
        <v>7.95</v>
      </c>
      <c r="E188" s="9">
        <f t="shared" si="2"/>
        <v>62.3</v>
      </c>
      <c r="F188"/>
    </row>
    <row r="189" spans="1:6">
      <c r="A189" s="8">
        <v>1971</v>
      </c>
      <c r="B189" s="8">
        <v>4</v>
      </c>
      <c r="C189" s="9">
        <v>27.1</v>
      </c>
      <c r="D189" s="10">
        <v>12.38</v>
      </c>
      <c r="E189" s="9">
        <f t="shared" si="2"/>
        <v>6.2600000000000016</v>
      </c>
      <c r="F189"/>
    </row>
    <row r="190" spans="1:6">
      <c r="A190" s="8">
        <v>1971</v>
      </c>
      <c r="B190" s="8">
        <v>5</v>
      </c>
      <c r="C190" s="9">
        <v>39.6</v>
      </c>
      <c r="D190" s="10">
        <v>19.04</v>
      </c>
      <c r="E190" s="9">
        <f t="shared" si="2"/>
        <v>13.760000000000002</v>
      </c>
      <c r="F190"/>
    </row>
    <row r="191" spans="1:6">
      <c r="A191" s="8">
        <v>1971</v>
      </c>
      <c r="B191" s="8">
        <v>6</v>
      </c>
      <c r="C191" s="9">
        <v>37.1</v>
      </c>
      <c r="D191" s="10">
        <v>22.38</v>
      </c>
      <c r="E191" s="9">
        <f t="shared" si="2"/>
        <v>12.260000000000002</v>
      </c>
      <c r="F191"/>
    </row>
    <row r="192" spans="1:6">
      <c r="A192" s="8">
        <v>1971</v>
      </c>
      <c r="B192" s="8">
        <v>7</v>
      </c>
      <c r="C192" s="9">
        <v>46.5</v>
      </c>
      <c r="D192" s="10">
        <v>24.2</v>
      </c>
      <c r="E192" s="9">
        <f t="shared" si="2"/>
        <v>17.899999999999999</v>
      </c>
      <c r="F192"/>
    </row>
    <row r="193" spans="1:6">
      <c r="A193" s="8">
        <v>1971</v>
      </c>
      <c r="B193" s="8">
        <v>8</v>
      </c>
      <c r="C193" s="9">
        <v>9.1</v>
      </c>
      <c r="D193" s="10">
        <v>26.01</v>
      </c>
      <c r="E193" s="9">
        <f t="shared" si="2"/>
        <v>0</v>
      </c>
      <c r="F193"/>
    </row>
    <row r="194" spans="1:6" s="2" customFormat="1">
      <c r="A194" s="11">
        <v>1971</v>
      </c>
      <c r="B194" s="11">
        <v>9</v>
      </c>
      <c r="C194" s="12">
        <v>57.5</v>
      </c>
      <c r="D194" s="13">
        <v>20.059999999999999</v>
      </c>
      <c r="E194" s="9">
        <f t="shared" si="2"/>
        <v>24.5</v>
      </c>
      <c r="F194" s="2">
        <f>SUM( E183:E194)</f>
        <v>292.47999999999996</v>
      </c>
    </row>
    <row r="195" spans="1:6">
      <c r="A195" s="8">
        <v>1971</v>
      </c>
      <c r="B195" s="8">
        <v>10</v>
      </c>
      <c r="C195" s="9">
        <v>42.6</v>
      </c>
      <c r="D195" s="10">
        <v>13.08</v>
      </c>
      <c r="E195" s="9">
        <f t="shared" si="2"/>
        <v>15.559999999999999</v>
      </c>
      <c r="F195"/>
    </row>
    <row r="196" spans="1:6">
      <c r="A196" s="8">
        <v>1971</v>
      </c>
      <c r="B196" s="8">
        <v>11</v>
      </c>
      <c r="C196" s="9">
        <v>81.3</v>
      </c>
      <c r="D196" s="10">
        <v>10.43</v>
      </c>
      <c r="E196" s="9">
        <f t="shared" ref="E196:E259" si="3">IF(C196&lt;=12.5,0,IF(C196&lt;=70&amp;C196&gt;=12.5,0.6*C196-10,0.8*C196-25))</f>
        <v>38.779999999999994</v>
      </c>
      <c r="F196"/>
    </row>
    <row r="197" spans="1:6">
      <c r="A197" s="8">
        <v>1971</v>
      </c>
      <c r="B197" s="8">
        <v>12</v>
      </c>
      <c r="C197" s="9">
        <v>91.7</v>
      </c>
      <c r="D197" s="10">
        <v>6.31</v>
      </c>
      <c r="E197" s="9">
        <f t="shared" si="3"/>
        <v>45.02</v>
      </c>
      <c r="F197"/>
    </row>
    <row r="198" spans="1:6">
      <c r="A198" s="8">
        <v>1972</v>
      </c>
      <c r="B198" s="8">
        <v>1</v>
      </c>
      <c r="C198" s="9">
        <v>32.9</v>
      </c>
      <c r="D198" s="10">
        <v>4.4800000000000004</v>
      </c>
      <c r="E198" s="9">
        <f t="shared" si="3"/>
        <v>9.7399999999999984</v>
      </c>
      <c r="F198"/>
    </row>
    <row r="199" spans="1:6">
      <c r="A199" s="8">
        <v>1972</v>
      </c>
      <c r="B199" s="8">
        <v>2</v>
      </c>
      <c r="C199" s="9">
        <v>63.5</v>
      </c>
      <c r="D199" s="10">
        <v>5.31</v>
      </c>
      <c r="E199" s="9">
        <f t="shared" si="3"/>
        <v>28.1</v>
      </c>
      <c r="F199"/>
    </row>
    <row r="200" spans="1:6">
      <c r="A200" s="8">
        <v>1972</v>
      </c>
      <c r="B200" s="8">
        <v>3</v>
      </c>
      <c r="C200" s="9">
        <v>45.1</v>
      </c>
      <c r="D200" s="10">
        <v>8.5</v>
      </c>
      <c r="E200" s="9">
        <f t="shared" si="3"/>
        <v>17.059999999999999</v>
      </c>
      <c r="F200"/>
    </row>
    <row r="201" spans="1:6">
      <c r="A201" s="8">
        <v>1972</v>
      </c>
      <c r="B201" s="8">
        <v>4</v>
      </c>
      <c r="C201" s="9">
        <v>52</v>
      </c>
      <c r="D201" s="10">
        <v>14.91</v>
      </c>
      <c r="E201" s="9">
        <f t="shared" si="3"/>
        <v>21.2</v>
      </c>
      <c r="F201"/>
    </row>
    <row r="202" spans="1:6">
      <c r="A202" s="8">
        <v>1972</v>
      </c>
      <c r="B202" s="8">
        <v>5</v>
      </c>
      <c r="C202" s="9">
        <v>54.5</v>
      </c>
      <c r="D202" s="10">
        <v>18.66</v>
      </c>
      <c r="E202" s="9">
        <f t="shared" si="3"/>
        <v>22.699999999999996</v>
      </c>
      <c r="F202"/>
    </row>
    <row r="203" spans="1:6">
      <c r="A203" s="8">
        <v>1972</v>
      </c>
      <c r="B203" s="8">
        <v>6</v>
      </c>
      <c r="C203" s="9">
        <v>7</v>
      </c>
      <c r="D203" s="10">
        <v>23.92</v>
      </c>
      <c r="E203" s="9">
        <f t="shared" si="3"/>
        <v>0</v>
      </c>
      <c r="F203"/>
    </row>
    <row r="204" spans="1:6">
      <c r="A204" s="8">
        <v>1972</v>
      </c>
      <c r="B204" s="8">
        <v>7</v>
      </c>
      <c r="C204" s="9">
        <v>21.8</v>
      </c>
      <c r="D204" s="10">
        <v>25.63</v>
      </c>
      <c r="E204" s="9">
        <f t="shared" si="3"/>
        <v>3.08</v>
      </c>
      <c r="F204"/>
    </row>
    <row r="205" spans="1:6">
      <c r="A205" s="8">
        <v>1972</v>
      </c>
      <c r="B205" s="8">
        <v>8</v>
      </c>
      <c r="C205" s="9">
        <v>5</v>
      </c>
      <c r="D205" s="10">
        <v>26.02</v>
      </c>
      <c r="E205" s="9">
        <f t="shared" si="3"/>
        <v>0</v>
      </c>
      <c r="F205"/>
    </row>
    <row r="206" spans="1:6" s="2" customFormat="1">
      <c r="A206" s="11">
        <v>1972</v>
      </c>
      <c r="B206" s="11">
        <v>9</v>
      </c>
      <c r="C206" s="12">
        <v>87.9</v>
      </c>
      <c r="D206" s="13">
        <v>19.91</v>
      </c>
      <c r="E206" s="9">
        <f t="shared" si="3"/>
        <v>42.74</v>
      </c>
      <c r="F206" s="2">
        <f>SUM( E195:E206)</f>
        <v>243.98</v>
      </c>
    </row>
    <row r="207" spans="1:6">
      <c r="A207" s="8">
        <v>1972</v>
      </c>
      <c r="B207" s="8">
        <v>10</v>
      </c>
      <c r="C207" s="9">
        <v>158.4</v>
      </c>
      <c r="D207" s="10">
        <v>13.58</v>
      </c>
      <c r="E207" s="9">
        <f t="shared" si="3"/>
        <v>85.04</v>
      </c>
      <c r="F207"/>
    </row>
    <row r="208" spans="1:6">
      <c r="A208" s="8">
        <v>1972</v>
      </c>
      <c r="B208" s="8">
        <v>11</v>
      </c>
      <c r="C208" s="9">
        <v>21.5</v>
      </c>
      <c r="D208" s="10">
        <v>10.87</v>
      </c>
      <c r="E208" s="9">
        <f t="shared" si="3"/>
        <v>2.9000000000000004</v>
      </c>
      <c r="F208"/>
    </row>
    <row r="209" spans="1:6">
      <c r="A209" s="8">
        <v>1972</v>
      </c>
      <c r="B209" s="8">
        <v>12</v>
      </c>
      <c r="C209" s="9">
        <v>0</v>
      </c>
      <c r="D209" s="10">
        <v>5.51</v>
      </c>
      <c r="E209" s="9">
        <f t="shared" si="3"/>
        <v>0</v>
      </c>
      <c r="F209"/>
    </row>
    <row r="210" spans="1:6">
      <c r="A210" s="8">
        <v>1973</v>
      </c>
      <c r="B210" s="8">
        <v>1</v>
      </c>
      <c r="C210" s="9">
        <v>126.2</v>
      </c>
      <c r="D210" s="10">
        <v>3.56</v>
      </c>
      <c r="E210" s="9">
        <f t="shared" si="3"/>
        <v>65.72</v>
      </c>
      <c r="F210"/>
    </row>
    <row r="211" spans="1:6">
      <c r="A211" s="8">
        <v>1973</v>
      </c>
      <c r="B211" s="8">
        <v>2</v>
      </c>
      <c r="C211" s="9">
        <v>116.8</v>
      </c>
      <c r="D211" s="10">
        <v>7.17</v>
      </c>
      <c r="E211" s="9">
        <f t="shared" si="3"/>
        <v>60.08</v>
      </c>
      <c r="F211"/>
    </row>
    <row r="212" spans="1:6">
      <c r="A212" s="8">
        <v>1973</v>
      </c>
      <c r="B212" s="8">
        <v>3</v>
      </c>
      <c r="C212" s="9">
        <v>66.8</v>
      </c>
      <c r="D212" s="10">
        <v>6.84</v>
      </c>
      <c r="E212" s="9">
        <f t="shared" si="3"/>
        <v>30.08</v>
      </c>
      <c r="F212"/>
    </row>
    <row r="213" spans="1:6">
      <c r="A213" s="8">
        <v>1973</v>
      </c>
      <c r="B213" s="8">
        <v>4</v>
      </c>
      <c r="C213" s="9">
        <v>70</v>
      </c>
      <c r="D213" s="10">
        <v>13.21</v>
      </c>
      <c r="E213" s="9">
        <f t="shared" si="3"/>
        <v>32</v>
      </c>
      <c r="F213"/>
    </row>
    <row r="214" spans="1:6">
      <c r="A214" s="8">
        <v>1973</v>
      </c>
      <c r="B214" s="8">
        <v>5</v>
      </c>
      <c r="C214" s="9">
        <v>28.8</v>
      </c>
      <c r="D214" s="10">
        <v>18.72</v>
      </c>
      <c r="E214" s="9">
        <f t="shared" si="3"/>
        <v>7.2800000000000011</v>
      </c>
      <c r="F214"/>
    </row>
    <row r="215" spans="1:6">
      <c r="A215" s="8">
        <v>1973</v>
      </c>
      <c r="B215" s="8">
        <v>6</v>
      </c>
      <c r="C215" s="9">
        <v>29.9</v>
      </c>
      <c r="D215" s="10">
        <v>21.75</v>
      </c>
      <c r="E215" s="9">
        <f t="shared" si="3"/>
        <v>7.9399999999999977</v>
      </c>
      <c r="F215"/>
    </row>
    <row r="216" spans="1:6">
      <c r="A216" s="8">
        <v>1973</v>
      </c>
      <c r="B216" s="8">
        <v>7</v>
      </c>
      <c r="C216" s="9">
        <v>19.5</v>
      </c>
      <c r="D216" s="10">
        <v>25.67</v>
      </c>
      <c r="E216" s="9">
        <f t="shared" si="3"/>
        <v>1.6999999999999993</v>
      </c>
      <c r="F216"/>
    </row>
    <row r="217" spans="1:6">
      <c r="A217" s="8">
        <v>1973</v>
      </c>
      <c r="B217" s="8">
        <v>8</v>
      </c>
      <c r="C217" s="9">
        <v>0.5</v>
      </c>
      <c r="D217" s="10">
        <v>24.45</v>
      </c>
      <c r="E217" s="9">
        <f t="shared" si="3"/>
        <v>0</v>
      </c>
      <c r="F217"/>
    </row>
    <row r="218" spans="1:6" s="2" customFormat="1">
      <c r="A218" s="11">
        <v>1973</v>
      </c>
      <c r="B218" s="11">
        <v>9</v>
      </c>
      <c r="C218" s="12">
        <v>24.2</v>
      </c>
      <c r="D218" s="13">
        <v>21.69</v>
      </c>
      <c r="E218" s="9">
        <f t="shared" si="3"/>
        <v>4.5199999999999996</v>
      </c>
      <c r="F218" s="2">
        <f>SUM( E207:E218)</f>
        <v>297.26</v>
      </c>
    </row>
    <row r="219" spans="1:6">
      <c r="A219" s="8">
        <v>1973</v>
      </c>
      <c r="B219" s="8">
        <v>10</v>
      </c>
      <c r="C219" s="9">
        <v>50.9</v>
      </c>
      <c r="D219" s="10">
        <v>16.25</v>
      </c>
      <c r="E219" s="9">
        <f t="shared" si="3"/>
        <v>20.54</v>
      </c>
      <c r="F219"/>
    </row>
    <row r="220" spans="1:6">
      <c r="A220" s="8">
        <v>1973</v>
      </c>
      <c r="B220" s="8">
        <v>11</v>
      </c>
      <c r="C220" s="9">
        <v>52.8</v>
      </c>
      <c r="D220" s="10">
        <v>8.83</v>
      </c>
      <c r="E220" s="9">
        <f t="shared" si="3"/>
        <v>21.679999999999996</v>
      </c>
      <c r="F220"/>
    </row>
    <row r="221" spans="1:6">
      <c r="A221" s="8">
        <v>1973</v>
      </c>
      <c r="B221" s="8">
        <v>12</v>
      </c>
      <c r="C221" s="9">
        <v>51.4</v>
      </c>
      <c r="D221" s="10">
        <v>6.78</v>
      </c>
      <c r="E221" s="9">
        <f t="shared" si="3"/>
        <v>20.839999999999996</v>
      </c>
      <c r="F221"/>
    </row>
    <row r="222" spans="1:6">
      <c r="A222" s="8">
        <v>1974</v>
      </c>
      <c r="B222" s="8">
        <v>1</v>
      </c>
      <c r="C222" s="9">
        <v>11.7</v>
      </c>
      <c r="D222" s="10">
        <v>2.75</v>
      </c>
      <c r="E222" s="9">
        <f t="shared" si="3"/>
        <v>0</v>
      </c>
      <c r="F222"/>
    </row>
    <row r="223" spans="1:6">
      <c r="A223" s="8">
        <v>1974</v>
      </c>
      <c r="B223" s="8">
        <v>2</v>
      </c>
      <c r="C223" s="9">
        <v>66.5</v>
      </c>
      <c r="D223" s="10">
        <v>7.09</v>
      </c>
      <c r="E223" s="9">
        <f t="shared" si="3"/>
        <v>29.9</v>
      </c>
      <c r="F223"/>
    </row>
    <row r="224" spans="1:6">
      <c r="A224" s="8">
        <v>1974</v>
      </c>
      <c r="B224" s="8">
        <v>3</v>
      </c>
      <c r="C224" s="9">
        <v>49.3</v>
      </c>
      <c r="D224" s="10">
        <v>8.2799999999999994</v>
      </c>
      <c r="E224" s="9">
        <f t="shared" si="3"/>
        <v>19.579999999999998</v>
      </c>
      <c r="F224"/>
    </row>
    <row r="225" spans="1:6">
      <c r="A225" s="8">
        <v>1974</v>
      </c>
      <c r="B225" s="8">
        <v>4</v>
      </c>
      <c r="C225" s="9">
        <v>32.6</v>
      </c>
      <c r="D225" s="10">
        <v>11.37</v>
      </c>
      <c r="E225" s="9">
        <f t="shared" si="3"/>
        <v>9.5599999999999987</v>
      </c>
      <c r="F225"/>
    </row>
    <row r="226" spans="1:6">
      <c r="A226" s="8">
        <v>1974</v>
      </c>
      <c r="B226" s="8">
        <v>5</v>
      </c>
      <c r="C226" s="9">
        <v>66.3</v>
      </c>
      <c r="D226" s="10">
        <v>16.8</v>
      </c>
      <c r="E226" s="9">
        <f t="shared" si="3"/>
        <v>29.779999999999994</v>
      </c>
      <c r="F226"/>
    </row>
    <row r="227" spans="1:6">
      <c r="A227" s="8">
        <v>1974</v>
      </c>
      <c r="B227" s="8">
        <v>6</v>
      </c>
      <c r="C227" s="9">
        <v>10.9</v>
      </c>
      <c r="D227" s="10">
        <v>22.2</v>
      </c>
      <c r="E227" s="9">
        <f t="shared" si="3"/>
        <v>0</v>
      </c>
      <c r="F227"/>
    </row>
    <row r="228" spans="1:6">
      <c r="A228" s="8">
        <v>1974</v>
      </c>
      <c r="B228" s="8">
        <v>7</v>
      </c>
      <c r="C228" s="9">
        <v>17.3</v>
      </c>
      <c r="D228" s="10">
        <v>25.01</v>
      </c>
      <c r="E228" s="9">
        <f t="shared" si="3"/>
        <v>0.38000000000000078</v>
      </c>
      <c r="F228"/>
    </row>
    <row r="229" spans="1:6">
      <c r="A229" s="8">
        <v>1974</v>
      </c>
      <c r="B229" s="8">
        <v>8</v>
      </c>
      <c r="C229" s="9">
        <v>3</v>
      </c>
      <c r="D229" s="10">
        <v>25.88</v>
      </c>
      <c r="E229" s="9">
        <f t="shared" si="3"/>
        <v>0</v>
      </c>
      <c r="F229"/>
    </row>
    <row r="230" spans="1:6" s="2" customFormat="1">
      <c r="A230" s="11">
        <v>1974</v>
      </c>
      <c r="B230" s="11">
        <v>9</v>
      </c>
      <c r="C230" s="12">
        <v>19.399999999999999</v>
      </c>
      <c r="D230" s="13">
        <v>21.4</v>
      </c>
      <c r="E230" s="9">
        <f t="shared" si="3"/>
        <v>1.6399999999999988</v>
      </c>
      <c r="F230" s="2">
        <f>SUM( E219:E230)</f>
        <v>153.89999999999998</v>
      </c>
    </row>
    <row r="231" spans="1:6">
      <c r="A231" s="8">
        <v>1974</v>
      </c>
      <c r="B231" s="8">
        <v>10</v>
      </c>
      <c r="C231" s="9">
        <v>112.2</v>
      </c>
      <c r="D231" s="10">
        <v>18.2</v>
      </c>
      <c r="E231" s="9">
        <f t="shared" si="3"/>
        <v>57.319999999999993</v>
      </c>
      <c r="F231"/>
    </row>
    <row r="232" spans="1:6">
      <c r="A232" s="8">
        <v>1974</v>
      </c>
      <c r="B232" s="8">
        <v>11</v>
      </c>
      <c r="C232" s="9">
        <v>70.2</v>
      </c>
      <c r="D232" s="10">
        <v>10.119999999999999</v>
      </c>
      <c r="E232" s="9">
        <f t="shared" si="3"/>
        <v>32.119999999999997</v>
      </c>
      <c r="F232"/>
    </row>
    <row r="233" spans="1:6">
      <c r="A233" s="8">
        <v>1974</v>
      </c>
      <c r="B233" s="8">
        <v>12</v>
      </c>
      <c r="C233" s="9">
        <v>95.4</v>
      </c>
      <c r="D233" s="10">
        <v>5.91</v>
      </c>
      <c r="E233" s="9">
        <f t="shared" si="3"/>
        <v>47.24</v>
      </c>
      <c r="F233"/>
    </row>
    <row r="234" spans="1:6">
      <c r="A234" s="8">
        <v>1975</v>
      </c>
      <c r="B234" s="8">
        <v>1</v>
      </c>
      <c r="C234" s="9">
        <v>44.6</v>
      </c>
      <c r="D234" s="10">
        <v>4.76</v>
      </c>
      <c r="E234" s="9">
        <f t="shared" si="3"/>
        <v>16.760000000000002</v>
      </c>
      <c r="F234"/>
    </row>
    <row r="235" spans="1:6">
      <c r="A235" s="8">
        <v>1975</v>
      </c>
      <c r="B235" s="8">
        <v>2</v>
      </c>
      <c r="C235" s="9">
        <v>12.1</v>
      </c>
      <c r="D235" s="10">
        <v>4.03</v>
      </c>
      <c r="E235" s="9">
        <f t="shared" si="3"/>
        <v>0</v>
      </c>
      <c r="F235"/>
    </row>
    <row r="236" spans="1:6">
      <c r="A236" s="8">
        <v>1975</v>
      </c>
      <c r="B236" s="8">
        <v>3</v>
      </c>
      <c r="C236" s="9">
        <v>39.200000000000003</v>
      </c>
      <c r="D236" s="10">
        <v>10.91</v>
      </c>
      <c r="E236" s="9">
        <f t="shared" si="3"/>
        <v>13.52</v>
      </c>
      <c r="F236"/>
    </row>
    <row r="237" spans="1:6">
      <c r="A237" s="8">
        <v>1975</v>
      </c>
      <c r="B237" s="8">
        <v>4</v>
      </c>
      <c r="C237" s="9">
        <v>35.299999999999997</v>
      </c>
      <c r="D237" s="10">
        <v>13.63</v>
      </c>
      <c r="E237" s="9">
        <f t="shared" si="3"/>
        <v>11.179999999999996</v>
      </c>
      <c r="F237"/>
    </row>
    <row r="238" spans="1:6">
      <c r="A238" s="8">
        <v>1975</v>
      </c>
      <c r="B238" s="8">
        <v>5</v>
      </c>
      <c r="C238" s="9">
        <v>108.4</v>
      </c>
      <c r="D238" s="10">
        <v>18.52</v>
      </c>
      <c r="E238" s="9">
        <f t="shared" si="3"/>
        <v>55.040000000000006</v>
      </c>
      <c r="F238"/>
    </row>
    <row r="239" spans="1:6">
      <c r="A239" s="8">
        <v>1975</v>
      </c>
      <c r="B239" s="8">
        <v>6</v>
      </c>
      <c r="C239" s="9">
        <v>68.400000000000006</v>
      </c>
      <c r="D239" s="10">
        <v>22.58</v>
      </c>
      <c r="E239" s="9">
        <f t="shared" si="3"/>
        <v>31.04</v>
      </c>
      <c r="F239"/>
    </row>
    <row r="240" spans="1:6">
      <c r="A240" s="8">
        <v>1975</v>
      </c>
      <c r="B240" s="8">
        <v>7</v>
      </c>
      <c r="C240" s="9">
        <v>38.4</v>
      </c>
      <c r="D240" s="10">
        <v>25.82</v>
      </c>
      <c r="E240" s="9">
        <f t="shared" si="3"/>
        <v>13.04</v>
      </c>
      <c r="F240"/>
    </row>
    <row r="241" spans="1:6">
      <c r="A241" s="8">
        <v>1975</v>
      </c>
      <c r="B241" s="8">
        <v>8</v>
      </c>
      <c r="C241" s="9">
        <v>11.6</v>
      </c>
      <c r="D241" s="10" t="s">
        <v>4</v>
      </c>
      <c r="E241" s="9">
        <f t="shared" si="3"/>
        <v>0</v>
      </c>
      <c r="F241"/>
    </row>
    <row r="242" spans="1:6" s="2" customFormat="1">
      <c r="A242" s="11">
        <v>1975</v>
      </c>
      <c r="B242" s="11">
        <v>9</v>
      </c>
      <c r="C242" s="12">
        <v>0</v>
      </c>
      <c r="D242" s="13">
        <v>22.92</v>
      </c>
      <c r="E242" s="9">
        <f t="shared" si="3"/>
        <v>0</v>
      </c>
      <c r="F242" s="2">
        <f>SUM( E231:E242)</f>
        <v>277.26000000000005</v>
      </c>
    </row>
    <row r="243" spans="1:6">
      <c r="A243" s="8">
        <v>1975</v>
      </c>
      <c r="B243" s="8">
        <v>10</v>
      </c>
      <c r="C243" s="9">
        <v>57.9</v>
      </c>
      <c r="D243" s="10">
        <v>15.39</v>
      </c>
      <c r="E243" s="9">
        <f t="shared" si="3"/>
        <v>24.739999999999995</v>
      </c>
      <c r="F243"/>
    </row>
    <row r="244" spans="1:6">
      <c r="A244" s="8">
        <v>1975</v>
      </c>
      <c r="B244" s="8">
        <v>11</v>
      </c>
      <c r="C244" s="9">
        <v>65.400000000000006</v>
      </c>
      <c r="D244" s="10">
        <v>9.14</v>
      </c>
      <c r="E244" s="9">
        <f t="shared" si="3"/>
        <v>29.240000000000002</v>
      </c>
      <c r="F244"/>
    </row>
    <row r="245" spans="1:6">
      <c r="A245" s="8">
        <v>1975</v>
      </c>
      <c r="B245" s="8">
        <v>12</v>
      </c>
      <c r="C245" s="9">
        <v>57.7</v>
      </c>
      <c r="D245" s="10">
        <v>4.84</v>
      </c>
      <c r="E245" s="9">
        <f t="shared" si="3"/>
        <v>24.619999999999997</v>
      </c>
      <c r="F245"/>
    </row>
    <row r="246" spans="1:6">
      <c r="A246" s="8">
        <v>1976</v>
      </c>
      <c r="B246" s="8">
        <v>1</v>
      </c>
      <c r="C246" s="9">
        <v>22</v>
      </c>
      <c r="D246" s="10">
        <v>4.58</v>
      </c>
      <c r="E246" s="9">
        <f t="shared" si="3"/>
        <v>3.1999999999999993</v>
      </c>
      <c r="F246"/>
    </row>
    <row r="247" spans="1:6">
      <c r="A247" s="8">
        <v>1976</v>
      </c>
      <c r="B247" s="8">
        <v>2</v>
      </c>
      <c r="C247" s="9">
        <v>63</v>
      </c>
      <c r="D247" s="10">
        <v>3.45</v>
      </c>
      <c r="E247" s="9">
        <f t="shared" si="3"/>
        <v>27.799999999999997</v>
      </c>
      <c r="F247"/>
    </row>
    <row r="248" spans="1:6">
      <c r="A248" s="8">
        <v>1976</v>
      </c>
      <c r="B248" s="8">
        <v>3</v>
      </c>
      <c r="C248" s="9">
        <v>14.8</v>
      </c>
      <c r="D248" s="10">
        <v>7.07</v>
      </c>
      <c r="E248" s="9">
        <v>0</v>
      </c>
      <c r="F248"/>
    </row>
    <row r="249" spans="1:6">
      <c r="A249" s="8">
        <v>1976</v>
      </c>
      <c r="B249" s="8">
        <v>4</v>
      </c>
      <c r="C249" s="9">
        <v>26.3</v>
      </c>
      <c r="D249" s="10">
        <v>13.06</v>
      </c>
      <c r="E249" s="9">
        <f t="shared" si="3"/>
        <v>5.7799999999999994</v>
      </c>
      <c r="F249"/>
    </row>
    <row r="250" spans="1:6">
      <c r="A250" s="8">
        <v>1976</v>
      </c>
      <c r="B250" s="8">
        <v>5</v>
      </c>
      <c r="C250" s="9">
        <v>18.2</v>
      </c>
      <c r="D250" s="10" t="s">
        <v>5</v>
      </c>
      <c r="E250" s="9">
        <f t="shared" si="3"/>
        <v>0.91999999999999993</v>
      </c>
      <c r="F250"/>
    </row>
    <row r="251" spans="1:6">
      <c r="A251" s="8">
        <v>1976</v>
      </c>
      <c r="B251" s="8">
        <v>6</v>
      </c>
      <c r="C251" s="9">
        <v>20.6</v>
      </c>
      <c r="D251" s="10">
        <v>22.55</v>
      </c>
      <c r="E251" s="9">
        <f t="shared" si="3"/>
        <v>2.3600000000000012</v>
      </c>
      <c r="F251"/>
    </row>
    <row r="252" spans="1:6">
      <c r="A252" s="8">
        <v>1976</v>
      </c>
      <c r="B252" s="8">
        <v>7</v>
      </c>
      <c r="C252" s="9">
        <v>43.4</v>
      </c>
      <c r="D252" s="10">
        <v>24.37</v>
      </c>
      <c r="E252" s="9">
        <f t="shared" si="3"/>
        <v>16.04</v>
      </c>
      <c r="F252"/>
    </row>
    <row r="253" spans="1:6">
      <c r="A253" s="8">
        <v>1976</v>
      </c>
      <c r="B253" s="8">
        <v>8</v>
      </c>
      <c r="C253" s="9">
        <v>67.8</v>
      </c>
      <c r="D253" s="10">
        <v>21.64</v>
      </c>
      <c r="E253" s="9">
        <f t="shared" si="3"/>
        <v>30.68</v>
      </c>
      <c r="F253"/>
    </row>
    <row r="254" spans="1:6" s="2" customFormat="1">
      <c r="A254" s="11">
        <v>1976</v>
      </c>
      <c r="B254" s="11">
        <v>9</v>
      </c>
      <c r="C254" s="12">
        <v>15.9</v>
      </c>
      <c r="D254" s="13">
        <v>19.420000000000002</v>
      </c>
      <c r="E254" s="9">
        <v>0</v>
      </c>
      <c r="F254" s="2">
        <f>SUM( E243:E254)</f>
        <v>165.38</v>
      </c>
    </row>
    <row r="255" spans="1:6">
      <c r="A255" s="8">
        <v>1976</v>
      </c>
      <c r="B255" s="8">
        <v>10</v>
      </c>
      <c r="C255" s="9">
        <v>121.3</v>
      </c>
      <c r="D255" s="10">
        <v>15.44</v>
      </c>
      <c r="E255" s="9">
        <f t="shared" si="3"/>
        <v>62.78</v>
      </c>
      <c r="F255"/>
    </row>
    <row r="256" spans="1:6">
      <c r="A256" s="8">
        <v>1976</v>
      </c>
      <c r="B256" s="8">
        <v>11</v>
      </c>
      <c r="C256" s="9">
        <v>111.9</v>
      </c>
      <c r="D256" s="10">
        <v>11.49</v>
      </c>
      <c r="E256" s="9">
        <f t="shared" si="3"/>
        <v>57.14</v>
      </c>
      <c r="F256"/>
    </row>
    <row r="257" spans="1:6">
      <c r="A257" s="8">
        <v>1976</v>
      </c>
      <c r="B257" s="8">
        <v>12</v>
      </c>
      <c r="C257" s="9">
        <v>95.9</v>
      </c>
      <c r="D257" s="10">
        <v>6.36</v>
      </c>
      <c r="E257" s="9">
        <f t="shared" si="3"/>
        <v>47.54</v>
      </c>
      <c r="F257"/>
    </row>
    <row r="258" spans="1:6">
      <c r="A258" s="8">
        <v>1977</v>
      </c>
      <c r="B258" s="8">
        <v>1</v>
      </c>
      <c r="C258" s="9">
        <v>44.3</v>
      </c>
      <c r="D258" s="10">
        <v>5.04</v>
      </c>
      <c r="E258" s="9">
        <f t="shared" si="3"/>
        <v>16.579999999999998</v>
      </c>
      <c r="F258"/>
    </row>
    <row r="259" spans="1:6">
      <c r="A259" s="8">
        <v>1977</v>
      </c>
      <c r="B259" s="8">
        <v>2</v>
      </c>
      <c r="C259" s="9">
        <v>52.9</v>
      </c>
      <c r="D259" s="10">
        <v>10.39</v>
      </c>
      <c r="E259" s="9">
        <f t="shared" si="3"/>
        <v>21.74</v>
      </c>
      <c r="F259"/>
    </row>
    <row r="260" spans="1:6">
      <c r="A260" s="8">
        <v>1977</v>
      </c>
      <c r="B260" s="8">
        <v>3</v>
      </c>
      <c r="C260" s="9">
        <v>19.100000000000001</v>
      </c>
      <c r="D260" s="10">
        <v>9.19</v>
      </c>
      <c r="E260" s="9">
        <f t="shared" ref="E260:E323" si="4">IF(C260&lt;=12.5,0,IF(C260&lt;=70&amp;C260&gt;=12.5,0.6*C260-10,0.8*C260-25))</f>
        <v>1.4600000000000009</v>
      </c>
      <c r="F260"/>
    </row>
    <row r="261" spans="1:6">
      <c r="A261" s="8">
        <v>1977</v>
      </c>
      <c r="B261" s="8">
        <v>4</v>
      </c>
      <c r="C261" s="9">
        <v>12.3</v>
      </c>
      <c r="D261" s="10">
        <v>13.22</v>
      </c>
      <c r="E261" s="9">
        <f t="shared" si="4"/>
        <v>0</v>
      </c>
      <c r="F261"/>
    </row>
    <row r="262" spans="1:6">
      <c r="A262" s="8">
        <v>1977</v>
      </c>
      <c r="B262" s="8">
        <v>5</v>
      </c>
      <c r="C262" s="9">
        <v>17.399999999999999</v>
      </c>
      <c r="D262" s="10">
        <v>19.22</v>
      </c>
      <c r="E262" s="9">
        <f t="shared" si="4"/>
        <v>0.4399999999999995</v>
      </c>
      <c r="F262"/>
    </row>
    <row r="263" spans="1:6">
      <c r="A263" s="8">
        <v>1977</v>
      </c>
      <c r="B263" s="8">
        <v>6</v>
      </c>
      <c r="C263" s="9">
        <v>24</v>
      </c>
      <c r="D263" s="10">
        <v>23.3</v>
      </c>
      <c r="E263" s="9">
        <f t="shared" si="4"/>
        <v>4.3999999999999986</v>
      </c>
      <c r="F263"/>
    </row>
    <row r="264" spans="1:6">
      <c r="A264" s="8">
        <v>1977</v>
      </c>
      <c r="B264" s="8">
        <v>7</v>
      </c>
      <c r="C264" s="9">
        <v>16.100000000000001</v>
      </c>
      <c r="D264" s="10">
        <v>26.39</v>
      </c>
      <c r="E264" s="9">
        <v>0</v>
      </c>
      <c r="F264"/>
    </row>
    <row r="265" spans="1:6">
      <c r="A265" s="8">
        <v>1977</v>
      </c>
      <c r="B265" s="8">
        <v>8</v>
      </c>
      <c r="C265" s="9">
        <v>0</v>
      </c>
      <c r="D265" s="10">
        <v>25.8</v>
      </c>
      <c r="E265" s="9">
        <f t="shared" si="4"/>
        <v>0</v>
      </c>
      <c r="F265"/>
    </row>
    <row r="266" spans="1:6" s="2" customFormat="1">
      <c r="A266" s="11">
        <v>1977</v>
      </c>
      <c r="B266" s="11">
        <v>9</v>
      </c>
      <c r="C266" s="12">
        <v>95</v>
      </c>
      <c r="D266" s="13">
        <v>20.14</v>
      </c>
      <c r="E266" s="9">
        <f t="shared" si="4"/>
        <v>47</v>
      </c>
      <c r="F266" s="2">
        <f>SUM(E255:E266)</f>
        <v>259.08000000000004</v>
      </c>
    </row>
    <row r="267" spans="1:6">
      <c r="A267" s="8">
        <v>1977</v>
      </c>
      <c r="B267" s="8">
        <v>10</v>
      </c>
      <c r="C267" s="9">
        <v>9.9</v>
      </c>
      <c r="D267" s="10">
        <v>13.29</v>
      </c>
      <c r="E267" s="9">
        <f t="shared" si="4"/>
        <v>0</v>
      </c>
      <c r="F267"/>
    </row>
    <row r="268" spans="1:6">
      <c r="A268" s="8">
        <v>1977</v>
      </c>
      <c r="B268" s="8">
        <v>11</v>
      </c>
      <c r="C268" s="9">
        <v>35.299999999999997</v>
      </c>
      <c r="D268" s="10">
        <v>12.95</v>
      </c>
      <c r="E268" s="9">
        <f t="shared" si="4"/>
        <v>11.179999999999996</v>
      </c>
      <c r="F268"/>
    </row>
    <row r="269" spans="1:6">
      <c r="A269" s="8">
        <v>1977</v>
      </c>
      <c r="B269" s="8">
        <v>12</v>
      </c>
      <c r="C269" s="9">
        <v>71.2</v>
      </c>
      <c r="D269" s="10">
        <v>5.03</v>
      </c>
      <c r="E269" s="9">
        <f t="shared" si="4"/>
        <v>32.72</v>
      </c>
      <c r="F269"/>
    </row>
    <row r="270" spans="1:6">
      <c r="A270" s="8">
        <v>1978</v>
      </c>
      <c r="B270" s="8">
        <v>1</v>
      </c>
      <c r="C270" s="9">
        <v>22.8</v>
      </c>
      <c r="D270" s="10">
        <v>4.42</v>
      </c>
      <c r="E270" s="9">
        <f t="shared" si="4"/>
        <v>3.6799999999999997</v>
      </c>
      <c r="F270"/>
    </row>
    <row r="271" spans="1:6">
      <c r="A271" s="8">
        <v>1978</v>
      </c>
      <c r="B271" s="8">
        <v>2</v>
      </c>
      <c r="C271" s="9">
        <v>70.7</v>
      </c>
      <c r="D271" s="10">
        <v>7.59</v>
      </c>
      <c r="E271" s="9">
        <f t="shared" si="4"/>
        <v>32.42</v>
      </c>
      <c r="F271"/>
    </row>
    <row r="272" spans="1:6">
      <c r="A272" s="8">
        <v>1978</v>
      </c>
      <c r="B272" s="8">
        <v>3</v>
      </c>
      <c r="C272" s="9">
        <v>73.400000000000006</v>
      </c>
      <c r="D272" s="10">
        <v>9.75</v>
      </c>
      <c r="E272" s="9">
        <f t="shared" si="4"/>
        <v>34.04</v>
      </c>
      <c r="F272"/>
    </row>
    <row r="273" spans="1:6">
      <c r="A273" s="8">
        <v>1978</v>
      </c>
      <c r="B273" s="8">
        <v>4</v>
      </c>
      <c r="C273" s="9">
        <v>66.8</v>
      </c>
      <c r="D273" s="10">
        <v>12.75</v>
      </c>
      <c r="E273" s="9">
        <f t="shared" si="4"/>
        <v>30.08</v>
      </c>
      <c r="F273"/>
    </row>
    <row r="274" spans="1:6">
      <c r="A274" s="8">
        <v>1978</v>
      </c>
      <c r="B274" s="8">
        <v>5</v>
      </c>
      <c r="C274" s="9">
        <v>23.5</v>
      </c>
      <c r="D274" s="10">
        <v>17.7</v>
      </c>
      <c r="E274" s="9">
        <f t="shared" si="4"/>
        <v>4.0999999999999996</v>
      </c>
      <c r="F274"/>
    </row>
    <row r="275" spans="1:6">
      <c r="A275" s="8">
        <v>1978</v>
      </c>
      <c r="B275" s="8">
        <v>6</v>
      </c>
      <c r="C275" s="9">
        <v>20.9</v>
      </c>
      <c r="D275" s="10">
        <v>22.74</v>
      </c>
      <c r="E275" s="9">
        <f t="shared" si="4"/>
        <v>2.5399999999999991</v>
      </c>
      <c r="F275"/>
    </row>
    <row r="276" spans="1:6">
      <c r="A276" s="8">
        <v>1978</v>
      </c>
      <c r="B276" s="8">
        <v>7</v>
      </c>
      <c r="C276" s="9">
        <v>11.7</v>
      </c>
      <c r="D276" s="10">
        <v>25.2</v>
      </c>
      <c r="E276" s="9">
        <f t="shared" si="4"/>
        <v>0</v>
      </c>
      <c r="F276"/>
    </row>
    <row r="277" spans="1:6">
      <c r="A277" s="8">
        <v>1978</v>
      </c>
      <c r="B277" s="8">
        <v>8</v>
      </c>
      <c r="C277" s="9">
        <v>0</v>
      </c>
      <c r="D277" s="10">
        <v>23.86</v>
      </c>
      <c r="E277" s="9">
        <f t="shared" si="4"/>
        <v>0</v>
      </c>
      <c r="F277"/>
    </row>
    <row r="278" spans="1:6" s="2" customFormat="1">
      <c r="A278" s="11">
        <v>1978</v>
      </c>
      <c r="B278" s="11">
        <v>9</v>
      </c>
      <c r="C278" s="12">
        <v>53</v>
      </c>
      <c r="D278" s="13">
        <v>18.489999999999998</v>
      </c>
      <c r="E278" s="9">
        <f t="shared" si="4"/>
        <v>21.799999999999997</v>
      </c>
      <c r="F278" s="2">
        <f>SUM( E267:E278)</f>
        <v>172.56</v>
      </c>
    </row>
    <row r="279" spans="1:6">
      <c r="A279" s="8">
        <v>1978</v>
      </c>
      <c r="B279" s="8">
        <v>10</v>
      </c>
      <c r="C279" s="9">
        <v>64.900000000000006</v>
      </c>
      <c r="D279" s="10">
        <v>15.4</v>
      </c>
      <c r="E279" s="9">
        <f t="shared" si="4"/>
        <v>28.940000000000005</v>
      </c>
      <c r="F279"/>
    </row>
    <row r="280" spans="1:6">
      <c r="A280" s="8">
        <v>1978</v>
      </c>
      <c r="B280" s="8">
        <v>11</v>
      </c>
      <c r="C280" s="9">
        <v>43.3</v>
      </c>
      <c r="D280" s="10">
        <v>8.9700000000000006</v>
      </c>
      <c r="E280" s="9">
        <f t="shared" si="4"/>
        <v>15.979999999999997</v>
      </c>
      <c r="F280"/>
    </row>
    <row r="281" spans="1:6">
      <c r="A281" s="8">
        <v>1978</v>
      </c>
      <c r="B281" s="8">
        <v>12</v>
      </c>
      <c r="C281" s="9">
        <v>13.7</v>
      </c>
      <c r="D281" s="10">
        <v>7.21</v>
      </c>
      <c r="E281" s="9">
        <v>0</v>
      </c>
      <c r="F281"/>
    </row>
    <row r="282" spans="1:6">
      <c r="A282" s="8">
        <v>1979</v>
      </c>
      <c r="B282" s="8">
        <v>1</v>
      </c>
      <c r="C282" s="9">
        <v>182.8</v>
      </c>
      <c r="D282" s="10">
        <v>5.22</v>
      </c>
      <c r="E282" s="9">
        <f t="shared" si="4"/>
        <v>99.68</v>
      </c>
      <c r="F282"/>
    </row>
    <row r="283" spans="1:6">
      <c r="A283" s="8">
        <v>1979</v>
      </c>
      <c r="B283" s="8">
        <v>2</v>
      </c>
      <c r="C283" s="9">
        <v>98.8</v>
      </c>
      <c r="D283" s="10">
        <v>6.67</v>
      </c>
      <c r="E283" s="9">
        <f t="shared" si="4"/>
        <v>49.279999999999994</v>
      </c>
      <c r="F283"/>
    </row>
    <row r="284" spans="1:6">
      <c r="A284" s="8">
        <v>1979</v>
      </c>
      <c r="B284" s="8">
        <v>3</v>
      </c>
      <c r="C284" s="9">
        <v>22.8</v>
      </c>
      <c r="D284" s="10">
        <v>10.55</v>
      </c>
      <c r="E284" s="9">
        <f t="shared" si="4"/>
        <v>3.6799999999999997</v>
      </c>
      <c r="F284"/>
    </row>
    <row r="285" spans="1:6">
      <c r="A285" s="8">
        <v>1979</v>
      </c>
      <c r="B285" s="8">
        <v>4</v>
      </c>
      <c r="C285" s="9">
        <v>63.6</v>
      </c>
      <c r="D285" s="10">
        <v>12.07</v>
      </c>
      <c r="E285" s="9">
        <f t="shared" si="4"/>
        <v>28.159999999999997</v>
      </c>
      <c r="F285"/>
    </row>
    <row r="286" spans="1:6">
      <c r="A286" s="8">
        <v>1979</v>
      </c>
      <c r="B286" s="8">
        <v>5</v>
      </c>
      <c r="C286" s="9">
        <v>18.3</v>
      </c>
      <c r="D286" s="10">
        <v>18.579999999999998</v>
      </c>
      <c r="E286" s="9">
        <f t="shared" si="4"/>
        <v>0.98000000000000043</v>
      </c>
      <c r="F286"/>
    </row>
    <row r="287" spans="1:6">
      <c r="A287" s="8">
        <v>1979</v>
      </c>
      <c r="B287" s="8">
        <v>6</v>
      </c>
      <c r="C287" s="9">
        <v>9</v>
      </c>
      <c r="D287" s="10">
        <v>24.23</v>
      </c>
      <c r="E287" s="9">
        <f t="shared" si="4"/>
        <v>0</v>
      </c>
      <c r="F287"/>
    </row>
    <row r="288" spans="1:6">
      <c r="A288" s="8">
        <v>1979</v>
      </c>
      <c r="B288" s="8">
        <v>7</v>
      </c>
      <c r="C288" s="9">
        <v>26.6</v>
      </c>
      <c r="D288" s="10">
        <v>23.89</v>
      </c>
      <c r="E288" s="9">
        <f t="shared" si="4"/>
        <v>5.9600000000000009</v>
      </c>
      <c r="F288"/>
    </row>
    <row r="289" spans="1:6">
      <c r="A289" s="8">
        <v>1979</v>
      </c>
      <c r="B289" s="8">
        <v>8</v>
      </c>
      <c r="C289" s="9">
        <v>26.6</v>
      </c>
      <c r="D289" s="10">
        <v>24.59</v>
      </c>
      <c r="E289" s="9">
        <f t="shared" si="4"/>
        <v>5.9600000000000009</v>
      </c>
      <c r="F289"/>
    </row>
    <row r="290" spans="1:6" s="2" customFormat="1">
      <c r="A290" s="11">
        <v>1979</v>
      </c>
      <c r="B290" s="11">
        <v>9</v>
      </c>
      <c r="C290" s="12">
        <v>29.7</v>
      </c>
      <c r="D290" s="13">
        <v>20.53</v>
      </c>
      <c r="E290" s="9">
        <f t="shared" si="4"/>
        <v>7.82</v>
      </c>
      <c r="F290" s="2">
        <f>SUM( E279:E290)</f>
        <v>246.44000000000003</v>
      </c>
    </row>
    <row r="291" spans="1:6">
      <c r="A291" s="8">
        <v>1979</v>
      </c>
      <c r="B291" s="8">
        <v>10</v>
      </c>
      <c r="C291" s="9">
        <v>157.4</v>
      </c>
      <c r="D291" s="10">
        <v>14.03</v>
      </c>
      <c r="E291" s="9">
        <f t="shared" si="4"/>
        <v>84.44</v>
      </c>
      <c r="F291"/>
    </row>
    <row r="292" spans="1:6">
      <c r="A292" s="8">
        <v>1979</v>
      </c>
      <c r="B292" s="8">
        <v>11</v>
      </c>
      <c r="C292" s="9">
        <v>102.2</v>
      </c>
      <c r="D292" s="10">
        <v>11.33</v>
      </c>
      <c r="E292" s="9">
        <f t="shared" si="4"/>
        <v>51.32</v>
      </c>
      <c r="F292"/>
    </row>
    <row r="293" spans="1:6">
      <c r="A293" s="8">
        <v>1979</v>
      </c>
      <c r="B293" s="8">
        <v>12</v>
      </c>
      <c r="C293" s="9">
        <v>58.2</v>
      </c>
      <c r="D293" s="10">
        <v>7.76</v>
      </c>
      <c r="E293" s="9">
        <f t="shared" si="4"/>
        <v>24.92</v>
      </c>
      <c r="F293"/>
    </row>
    <row r="294" spans="1:6">
      <c r="A294" s="8">
        <v>1980</v>
      </c>
      <c r="B294" s="8">
        <v>1</v>
      </c>
      <c r="C294" s="9">
        <v>67.8</v>
      </c>
      <c r="D294" s="10">
        <v>2.94</v>
      </c>
      <c r="E294" s="9">
        <f t="shared" si="4"/>
        <v>30.68</v>
      </c>
      <c r="F294"/>
    </row>
    <row r="295" spans="1:6">
      <c r="A295" s="8">
        <v>1980</v>
      </c>
      <c r="B295" s="8">
        <v>2</v>
      </c>
      <c r="C295" s="9">
        <v>5.8</v>
      </c>
      <c r="D295" s="10">
        <v>3.9</v>
      </c>
      <c r="E295" s="9">
        <f t="shared" si="4"/>
        <v>0</v>
      </c>
      <c r="F295"/>
    </row>
    <row r="296" spans="1:6">
      <c r="A296" s="8">
        <v>1980</v>
      </c>
      <c r="B296" s="8">
        <v>3</v>
      </c>
      <c r="C296" s="9">
        <v>55.4</v>
      </c>
      <c r="D296" s="10">
        <v>7.29</v>
      </c>
      <c r="E296" s="9">
        <f t="shared" si="4"/>
        <v>23.239999999999995</v>
      </c>
      <c r="F296"/>
    </row>
    <row r="297" spans="1:6">
      <c r="A297" s="8">
        <v>1980</v>
      </c>
      <c r="B297" s="8">
        <v>4</v>
      </c>
      <c r="C297" s="9">
        <v>65.099999999999994</v>
      </c>
      <c r="D297" s="10">
        <v>12.19</v>
      </c>
      <c r="E297" s="9">
        <f t="shared" si="4"/>
        <v>29.059999999999995</v>
      </c>
      <c r="F297"/>
    </row>
    <row r="298" spans="1:6">
      <c r="A298" s="8">
        <v>1980</v>
      </c>
      <c r="B298" s="8">
        <v>5</v>
      </c>
      <c r="C298" s="9">
        <v>65.5</v>
      </c>
      <c r="D298" s="10">
        <v>16.91</v>
      </c>
      <c r="E298" s="9">
        <f t="shared" si="4"/>
        <v>29.299999999999997</v>
      </c>
      <c r="F298"/>
    </row>
    <row r="299" spans="1:6">
      <c r="A299" s="8">
        <v>1980</v>
      </c>
      <c r="B299" s="8">
        <v>6</v>
      </c>
      <c r="C299" s="9">
        <v>3.3</v>
      </c>
      <c r="D299" s="10">
        <v>22.17</v>
      </c>
      <c r="E299" s="9">
        <f t="shared" si="4"/>
        <v>0</v>
      </c>
      <c r="F299"/>
    </row>
    <row r="300" spans="1:6">
      <c r="A300" s="8">
        <v>1980</v>
      </c>
      <c r="B300" s="8">
        <v>7</v>
      </c>
      <c r="C300" s="9">
        <v>14</v>
      </c>
      <c r="D300" s="10">
        <v>25.2</v>
      </c>
      <c r="E300" s="9">
        <v>0</v>
      </c>
      <c r="F300"/>
    </row>
    <row r="301" spans="1:6">
      <c r="A301" s="8">
        <v>1980</v>
      </c>
      <c r="B301" s="8">
        <v>8</v>
      </c>
      <c r="C301" s="9">
        <v>4.5999999999999996</v>
      </c>
      <c r="D301" s="10">
        <v>24.21</v>
      </c>
      <c r="E301" s="9">
        <f t="shared" si="4"/>
        <v>0</v>
      </c>
      <c r="F301"/>
    </row>
    <row r="302" spans="1:6" s="2" customFormat="1">
      <c r="A302" s="11">
        <v>1980</v>
      </c>
      <c r="B302" s="11">
        <v>9</v>
      </c>
      <c r="C302" s="12">
        <v>4.8</v>
      </c>
      <c r="D302" s="13">
        <v>19.47</v>
      </c>
      <c r="E302" s="9">
        <f t="shared" si="4"/>
        <v>0</v>
      </c>
      <c r="F302" s="2">
        <f>SUM(E291:E302)</f>
        <v>272.96000000000004</v>
      </c>
    </row>
    <row r="303" spans="1:6">
      <c r="A303" s="8">
        <v>1980</v>
      </c>
      <c r="B303" s="8">
        <v>10</v>
      </c>
      <c r="C303" s="9">
        <v>12.3</v>
      </c>
      <c r="D303" s="10">
        <v>17.149999999999999</v>
      </c>
      <c r="E303" s="9">
        <f t="shared" si="4"/>
        <v>0</v>
      </c>
      <c r="F303"/>
    </row>
    <row r="304" spans="1:6">
      <c r="A304" s="8">
        <v>1980</v>
      </c>
      <c r="B304" s="8">
        <v>11</v>
      </c>
      <c r="C304" s="9">
        <v>93.9</v>
      </c>
      <c r="D304" s="10">
        <v>12.1</v>
      </c>
      <c r="E304" s="9">
        <f t="shared" si="4"/>
        <v>46.34</v>
      </c>
      <c r="F304"/>
    </row>
    <row r="305" spans="1:6">
      <c r="A305" s="8">
        <v>1980</v>
      </c>
      <c r="B305" s="8">
        <v>12</v>
      </c>
      <c r="C305" s="9">
        <v>254.5</v>
      </c>
      <c r="D305" s="10">
        <v>8.34</v>
      </c>
      <c r="E305" s="9">
        <f t="shared" si="4"/>
        <v>142.69999999999999</v>
      </c>
      <c r="F305"/>
    </row>
    <row r="306" spans="1:6">
      <c r="A306" s="8">
        <v>1981</v>
      </c>
      <c r="B306" s="8">
        <v>1</v>
      </c>
      <c r="C306" s="9">
        <v>94.8</v>
      </c>
      <c r="D306" s="10">
        <v>3.72</v>
      </c>
      <c r="E306" s="9">
        <f t="shared" si="4"/>
        <v>46.879999999999995</v>
      </c>
      <c r="F306"/>
    </row>
    <row r="307" spans="1:6">
      <c r="A307" s="8">
        <v>1981</v>
      </c>
      <c r="B307" s="8">
        <v>2</v>
      </c>
      <c r="C307" s="9">
        <v>50.8</v>
      </c>
      <c r="D307" s="10">
        <v>5.15</v>
      </c>
      <c r="E307" s="9">
        <f t="shared" si="4"/>
        <v>20.479999999999997</v>
      </c>
      <c r="F307"/>
    </row>
    <row r="308" spans="1:6">
      <c r="A308" s="8">
        <v>1981</v>
      </c>
      <c r="B308" s="8">
        <v>3</v>
      </c>
      <c r="C308" s="9">
        <v>21.4</v>
      </c>
      <c r="D308" s="10">
        <v>10.36</v>
      </c>
      <c r="E308" s="9">
        <f t="shared" si="4"/>
        <v>2.8399999999999981</v>
      </c>
      <c r="F308"/>
    </row>
    <row r="309" spans="1:6">
      <c r="A309" s="8">
        <v>1981</v>
      </c>
      <c r="B309" s="8">
        <v>4</v>
      </c>
      <c r="C309" s="9">
        <v>6.6</v>
      </c>
      <c r="D309" s="10">
        <v>13.03</v>
      </c>
      <c r="E309" s="9">
        <f t="shared" si="4"/>
        <v>0</v>
      </c>
      <c r="F309"/>
    </row>
    <row r="310" spans="1:6">
      <c r="A310" s="8">
        <v>1981</v>
      </c>
      <c r="B310" s="8">
        <v>5</v>
      </c>
      <c r="C310" s="9">
        <v>23.6</v>
      </c>
      <c r="D310" s="10" t="s">
        <v>6</v>
      </c>
      <c r="E310" s="9">
        <f t="shared" si="4"/>
        <v>4.16</v>
      </c>
      <c r="F310"/>
    </row>
    <row r="311" spans="1:6">
      <c r="A311" s="8">
        <v>1981</v>
      </c>
      <c r="B311" s="8">
        <v>6</v>
      </c>
      <c r="C311" s="9">
        <v>0.5</v>
      </c>
      <c r="D311" s="10">
        <v>24.71</v>
      </c>
      <c r="E311" s="9">
        <f t="shared" si="4"/>
        <v>0</v>
      </c>
      <c r="F311"/>
    </row>
    <row r="312" spans="1:6">
      <c r="A312" s="8">
        <v>1981</v>
      </c>
      <c r="B312" s="8">
        <v>7</v>
      </c>
      <c r="C312" s="9">
        <v>9.5</v>
      </c>
      <c r="D312" s="10">
        <v>25.21</v>
      </c>
      <c r="E312" s="9">
        <f t="shared" si="4"/>
        <v>0</v>
      </c>
      <c r="F312"/>
    </row>
    <row r="313" spans="1:6">
      <c r="A313" s="8">
        <v>1981</v>
      </c>
      <c r="B313" s="8">
        <v>8</v>
      </c>
      <c r="C313" s="9">
        <v>13.3</v>
      </c>
      <c r="D313" s="10">
        <v>24.82</v>
      </c>
      <c r="E313" s="9">
        <v>0</v>
      </c>
      <c r="F313"/>
    </row>
    <row r="314" spans="1:6" s="2" customFormat="1">
      <c r="A314" s="11">
        <v>1981</v>
      </c>
      <c r="B314" s="11">
        <v>9</v>
      </c>
      <c r="C314" s="12">
        <v>3</v>
      </c>
      <c r="D314" s="13">
        <v>21.09</v>
      </c>
      <c r="E314" s="9">
        <f t="shared" si="4"/>
        <v>0</v>
      </c>
      <c r="F314" s="2">
        <f>SUM( E303:E314)</f>
        <v>263.39999999999998</v>
      </c>
    </row>
    <row r="315" spans="1:6">
      <c r="A315" s="8">
        <v>1981</v>
      </c>
      <c r="B315" s="8">
        <v>10</v>
      </c>
      <c r="C315" s="9">
        <v>89.6</v>
      </c>
      <c r="D315" s="10">
        <v>17.600000000000001</v>
      </c>
      <c r="E315" s="9">
        <f t="shared" si="4"/>
        <v>43.76</v>
      </c>
      <c r="F315"/>
    </row>
    <row r="316" spans="1:6">
      <c r="A316" s="8">
        <v>1981</v>
      </c>
      <c r="B316" s="8">
        <v>11</v>
      </c>
      <c r="C316" s="9">
        <v>89.8</v>
      </c>
      <c r="D316" s="10">
        <v>7.89</v>
      </c>
      <c r="E316" s="9">
        <f t="shared" si="4"/>
        <v>43.879999999999995</v>
      </c>
      <c r="F316"/>
    </row>
    <row r="317" spans="1:6">
      <c r="A317" s="8">
        <v>1981</v>
      </c>
      <c r="B317" s="8">
        <v>12</v>
      </c>
      <c r="C317" s="9">
        <v>97.2</v>
      </c>
      <c r="D317" s="10">
        <v>9.32</v>
      </c>
      <c r="E317" s="9">
        <f t="shared" si="4"/>
        <v>48.32</v>
      </c>
      <c r="F317"/>
    </row>
    <row r="318" spans="1:6">
      <c r="A318" s="8">
        <v>1982</v>
      </c>
      <c r="B318" s="8">
        <v>1</v>
      </c>
      <c r="C318" s="9">
        <v>9</v>
      </c>
      <c r="D318" s="10">
        <v>4.37</v>
      </c>
      <c r="E318" s="9">
        <f t="shared" si="4"/>
        <v>0</v>
      </c>
      <c r="F318"/>
    </row>
    <row r="319" spans="1:6">
      <c r="A319" s="8">
        <v>1982</v>
      </c>
      <c r="B319" s="8">
        <v>2</v>
      </c>
      <c r="C319" s="9">
        <v>64.5</v>
      </c>
      <c r="D319" s="10">
        <v>3.64</v>
      </c>
      <c r="E319" s="9">
        <f t="shared" si="4"/>
        <v>28.699999999999996</v>
      </c>
      <c r="F319"/>
    </row>
    <row r="320" spans="1:6">
      <c r="A320" s="8">
        <v>1982</v>
      </c>
      <c r="B320" s="8">
        <v>3</v>
      </c>
      <c r="C320" s="9">
        <v>55.2</v>
      </c>
      <c r="D320" s="10">
        <v>7.35</v>
      </c>
      <c r="E320" s="9">
        <f t="shared" si="4"/>
        <v>23.119999999999997</v>
      </c>
      <c r="F320"/>
    </row>
    <row r="321" spans="1:6">
      <c r="A321" s="8">
        <v>1982</v>
      </c>
      <c r="B321" s="8">
        <v>4</v>
      </c>
      <c r="C321" s="9">
        <v>58.6</v>
      </c>
      <c r="D321" s="10">
        <v>11.68</v>
      </c>
      <c r="E321" s="9">
        <f t="shared" si="4"/>
        <v>25.159999999999997</v>
      </c>
      <c r="F321"/>
    </row>
    <row r="322" spans="1:6">
      <c r="A322" s="8">
        <v>1982</v>
      </c>
      <c r="B322" s="8">
        <v>5</v>
      </c>
      <c r="C322" s="9">
        <v>27.9</v>
      </c>
      <c r="D322" s="10">
        <v>17.87</v>
      </c>
      <c r="E322" s="9">
        <f t="shared" si="4"/>
        <v>6.7399999999999984</v>
      </c>
      <c r="F322"/>
    </row>
    <row r="323" spans="1:6">
      <c r="A323" s="8">
        <v>1982</v>
      </c>
      <c r="B323" s="8">
        <v>6</v>
      </c>
      <c r="C323" s="9">
        <v>1.4</v>
      </c>
      <c r="D323" s="10">
        <v>23.3</v>
      </c>
      <c r="E323" s="9">
        <f t="shared" si="4"/>
        <v>0</v>
      </c>
      <c r="F323"/>
    </row>
    <row r="324" spans="1:6">
      <c r="A324" s="8">
        <v>1982</v>
      </c>
      <c r="B324" s="8">
        <v>7</v>
      </c>
      <c r="C324" s="9">
        <v>12.5</v>
      </c>
      <c r="D324" s="10">
        <v>24.21</v>
      </c>
      <c r="E324" s="9">
        <f t="shared" ref="E324:E387" si="5">IF(C324&lt;=12.5,0,IF(C324&lt;=70&amp;C324&gt;=12.5,0.6*C324-10,0.8*C324-25))</f>
        <v>0</v>
      </c>
      <c r="F324"/>
    </row>
    <row r="325" spans="1:6">
      <c r="A325" s="8">
        <v>1982</v>
      </c>
      <c r="B325" s="8">
        <v>8</v>
      </c>
      <c r="C325" s="9">
        <v>7</v>
      </c>
      <c r="D325" s="10">
        <v>24.88</v>
      </c>
      <c r="E325" s="9">
        <f t="shared" si="5"/>
        <v>0</v>
      </c>
      <c r="F325"/>
    </row>
    <row r="326" spans="1:6" s="2" customFormat="1">
      <c r="A326" s="11">
        <v>1982</v>
      </c>
      <c r="B326" s="11">
        <v>9</v>
      </c>
      <c r="C326" s="12">
        <v>2.4</v>
      </c>
      <c r="D326" s="13">
        <v>23.23</v>
      </c>
      <c r="E326" s="9">
        <f t="shared" si="5"/>
        <v>0</v>
      </c>
      <c r="F326" s="2">
        <f>SUM( E315:E326)</f>
        <v>219.67999999999998</v>
      </c>
    </row>
    <row r="327" spans="1:6">
      <c r="A327" s="8">
        <v>1982</v>
      </c>
      <c r="B327" s="8">
        <v>10</v>
      </c>
      <c r="C327" s="9">
        <v>38.4</v>
      </c>
      <c r="D327" s="10">
        <v>16.36</v>
      </c>
      <c r="E327" s="9">
        <f t="shared" si="5"/>
        <v>13.04</v>
      </c>
      <c r="F327"/>
    </row>
    <row r="328" spans="1:6">
      <c r="A328" s="8">
        <v>1982</v>
      </c>
      <c r="B328" s="8">
        <v>11</v>
      </c>
      <c r="C328" s="9">
        <v>72.8</v>
      </c>
      <c r="D328" s="10">
        <v>9.67</v>
      </c>
      <c r="E328" s="9">
        <f t="shared" si="5"/>
        <v>33.68</v>
      </c>
      <c r="F328"/>
    </row>
    <row r="329" spans="1:6">
      <c r="A329" s="8">
        <v>1982</v>
      </c>
      <c r="B329" s="8">
        <v>12</v>
      </c>
      <c r="C329" s="9">
        <v>65.8</v>
      </c>
      <c r="D329" s="10">
        <v>8.94</v>
      </c>
      <c r="E329" s="9">
        <f t="shared" si="5"/>
        <v>29.479999999999997</v>
      </c>
      <c r="F329"/>
    </row>
    <row r="330" spans="1:6">
      <c r="A330" s="8">
        <v>1983</v>
      </c>
      <c r="B330" s="8">
        <v>1</v>
      </c>
      <c r="C330" s="9">
        <v>6.9</v>
      </c>
      <c r="D330" s="10">
        <v>4.6900000000000004</v>
      </c>
      <c r="E330" s="9">
        <f t="shared" si="5"/>
        <v>0</v>
      </c>
      <c r="F330"/>
    </row>
    <row r="331" spans="1:6">
      <c r="A331" s="8">
        <v>1983</v>
      </c>
      <c r="B331" s="8">
        <v>2</v>
      </c>
      <c r="C331" s="9">
        <v>32.1</v>
      </c>
      <c r="D331" s="10">
        <v>4.9400000000000004</v>
      </c>
      <c r="E331" s="9">
        <f t="shared" si="5"/>
        <v>9.2600000000000016</v>
      </c>
      <c r="F331"/>
    </row>
    <row r="332" spans="1:6">
      <c r="A332" s="8">
        <v>1983</v>
      </c>
      <c r="B332" s="8">
        <v>3</v>
      </c>
      <c r="C332" s="9">
        <v>32.5</v>
      </c>
      <c r="D332" s="10">
        <v>8.6300000000000008</v>
      </c>
      <c r="E332" s="9">
        <f t="shared" si="5"/>
        <v>9.5</v>
      </c>
      <c r="F332"/>
    </row>
    <row r="333" spans="1:6">
      <c r="A333" s="8">
        <v>1983</v>
      </c>
      <c r="B333" s="8">
        <v>4</v>
      </c>
      <c r="C333" s="9">
        <v>11</v>
      </c>
      <c r="D333" s="10">
        <v>13.82</v>
      </c>
      <c r="E333" s="9">
        <f t="shared" si="5"/>
        <v>0</v>
      </c>
      <c r="F333"/>
    </row>
    <row r="334" spans="1:6">
      <c r="A334" s="8">
        <v>1983</v>
      </c>
      <c r="B334" s="8">
        <v>5</v>
      </c>
      <c r="C334" s="9">
        <v>50.1</v>
      </c>
      <c r="D334" s="10">
        <v>19.5</v>
      </c>
      <c r="E334" s="9">
        <f t="shared" si="5"/>
        <v>20.059999999999999</v>
      </c>
      <c r="F334"/>
    </row>
    <row r="335" spans="1:6">
      <c r="A335" s="8">
        <v>1983</v>
      </c>
      <c r="B335" s="8">
        <v>6</v>
      </c>
      <c r="C335" s="9">
        <v>109.7</v>
      </c>
      <c r="D335" s="10">
        <v>21.45</v>
      </c>
      <c r="E335" s="9">
        <f t="shared" si="5"/>
        <v>55.819999999999993</v>
      </c>
      <c r="F335"/>
    </row>
    <row r="336" spans="1:6">
      <c r="A336" s="8">
        <v>1983</v>
      </c>
      <c r="B336" s="8">
        <v>7</v>
      </c>
      <c r="C336" s="9">
        <v>67.2</v>
      </c>
      <c r="D336" s="10">
        <v>25.19</v>
      </c>
      <c r="E336" s="9">
        <f t="shared" si="5"/>
        <v>30.32</v>
      </c>
      <c r="F336"/>
    </row>
    <row r="337" spans="1:6">
      <c r="A337" s="8">
        <v>1983</v>
      </c>
      <c r="B337" s="8">
        <v>8</v>
      </c>
      <c r="C337" s="9">
        <v>10.6</v>
      </c>
      <c r="D337" s="10">
        <v>23.28</v>
      </c>
      <c r="E337" s="9">
        <f t="shared" si="5"/>
        <v>0</v>
      </c>
      <c r="F337"/>
    </row>
    <row r="338" spans="1:6" s="2" customFormat="1">
      <c r="A338" s="11">
        <v>1983</v>
      </c>
      <c r="B338" s="11">
        <v>9</v>
      </c>
      <c r="C338" s="12">
        <v>8.8000000000000007</v>
      </c>
      <c r="D338" s="13">
        <v>20.81</v>
      </c>
      <c r="E338" s="9">
        <f t="shared" si="5"/>
        <v>0</v>
      </c>
      <c r="F338" s="2">
        <f>SUM( E327:E338)</f>
        <v>201.15999999999997</v>
      </c>
    </row>
    <row r="339" spans="1:6">
      <c r="A339" s="8">
        <v>1983</v>
      </c>
      <c r="B339" s="8">
        <v>10</v>
      </c>
      <c r="C339" s="9">
        <v>37.299999999999997</v>
      </c>
      <c r="D339" s="10">
        <v>14.07</v>
      </c>
      <c r="E339" s="9">
        <f t="shared" si="5"/>
        <v>12.379999999999999</v>
      </c>
      <c r="F339"/>
    </row>
    <row r="340" spans="1:6">
      <c r="A340" s="8">
        <v>1983</v>
      </c>
      <c r="B340" s="8">
        <v>11</v>
      </c>
      <c r="C340" s="9">
        <v>60.1</v>
      </c>
      <c r="D340" s="10">
        <v>9.1199999999999992</v>
      </c>
      <c r="E340" s="9">
        <f t="shared" si="5"/>
        <v>26.060000000000002</v>
      </c>
      <c r="F340"/>
    </row>
    <row r="341" spans="1:6">
      <c r="A341" s="8">
        <v>1983</v>
      </c>
      <c r="B341" s="8">
        <v>12</v>
      </c>
      <c r="C341" s="9">
        <v>82.7</v>
      </c>
      <c r="D341" s="10">
        <v>7.23</v>
      </c>
      <c r="E341" s="9">
        <f t="shared" si="5"/>
        <v>39.619999999999997</v>
      </c>
      <c r="F341"/>
    </row>
    <row r="342" spans="1:6">
      <c r="A342" s="8">
        <v>1984</v>
      </c>
      <c r="B342" s="8">
        <v>1</v>
      </c>
      <c r="C342" s="9">
        <v>102.4</v>
      </c>
      <c r="D342" s="10">
        <v>6.8</v>
      </c>
      <c r="E342" s="9">
        <f t="shared" si="5"/>
        <v>51.44</v>
      </c>
      <c r="F342"/>
    </row>
    <row r="343" spans="1:6">
      <c r="A343" s="8">
        <v>1984</v>
      </c>
      <c r="B343" s="8">
        <v>2</v>
      </c>
      <c r="C343" s="9">
        <v>36.9</v>
      </c>
      <c r="D343" s="10">
        <v>5.93</v>
      </c>
      <c r="E343" s="9">
        <f t="shared" si="5"/>
        <v>12.139999999999997</v>
      </c>
      <c r="F343"/>
    </row>
    <row r="344" spans="1:6">
      <c r="A344" s="8">
        <v>1984</v>
      </c>
      <c r="B344" s="8">
        <v>3</v>
      </c>
      <c r="C344" s="9">
        <v>157</v>
      </c>
      <c r="D344" s="10">
        <v>7.24</v>
      </c>
      <c r="E344" s="9">
        <f t="shared" si="5"/>
        <v>84.2</v>
      </c>
      <c r="F344"/>
    </row>
    <row r="345" spans="1:6">
      <c r="A345" s="8">
        <v>1984</v>
      </c>
      <c r="B345" s="8">
        <v>4</v>
      </c>
      <c r="C345" s="9">
        <v>70.599999999999994</v>
      </c>
      <c r="D345" s="10">
        <v>11.83</v>
      </c>
      <c r="E345" s="9">
        <f t="shared" si="5"/>
        <v>32.359999999999992</v>
      </c>
      <c r="F345"/>
    </row>
    <row r="346" spans="1:6">
      <c r="A346" s="8">
        <v>1984</v>
      </c>
      <c r="B346" s="8">
        <v>5</v>
      </c>
      <c r="C346" s="9">
        <v>24.8</v>
      </c>
      <c r="D346" s="10">
        <v>18.72</v>
      </c>
      <c r="E346" s="9">
        <f t="shared" si="5"/>
        <v>4.879999999999999</v>
      </c>
      <c r="F346"/>
    </row>
    <row r="347" spans="1:6">
      <c r="A347" s="8">
        <v>1984</v>
      </c>
      <c r="B347" s="8">
        <v>6</v>
      </c>
      <c r="C347" s="9">
        <v>4.5</v>
      </c>
      <c r="D347" s="10">
        <v>22.41</v>
      </c>
      <c r="E347" s="9">
        <f t="shared" si="5"/>
        <v>0</v>
      </c>
      <c r="F347"/>
    </row>
    <row r="348" spans="1:6">
      <c r="A348" s="8">
        <v>1984</v>
      </c>
      <c r="B348" s="8">
        <v>7</v>
      </c>
      <c r="C348" s="9">
        <v>25.2</v>
      </c>
      <c r="D348" s="10">
        <v>24.43</v>
      </c>
      <c r="E348" s="9">
        <f t="shared" si="5"/>
        <v>5.1199999999999992</v>
      </c>
      <c r="F348"/>
    </row>
    <row r="349" spans="1:6">
      <c r="A349" s="8">
        <v>1984</v>
      </c>
      <c r="B349" s="8">
        <v>8</v>
      </c>
      <c r="C349" s="9">
        <v>17.5</v>
      </c>
      <c r="D349" s="10">
        <v>22.93</v>
      </c>
      <c r="E349" s="9">
        <f t="shared" si="5"/>
        <v>0.5</v>
      </c>
      <c r="F349"/>
    </row>
    <row r="350" spans="1:6" s="2" customFormat="1">
      <c r="A350" s="11">
        <v>1984</v>
      </c>
      <c r="B350" s="11">
        <v>9</v>
      </c>
      <c r="C350" s="12">
        <v>0</v>
      </c>
      <c r="D350" s="13">
        <v>21.93</v>
      </c>
      <c r="E350" s="9">
        <f t="shared" si="5"/>
        <v>0</v>
      </c>
      <c r="F350" s="2">
        <f>SUM( E339:E350)</f>
        <v>268.7</v>
      </c>
    </row>
    <row r="351" spans="1:6">
      <c r="A351" s="8">
        <v>1984</v>
      </c>
      <c r="B351" s="8">
        <v>10</v>
      </c>
      <c r="C351" s="9">
        <v>0</v>
      </c>
      <c r="D351" s="10">
        <v>17.899999999999999</v>
      </c>
      <c r="E351" s="9">
        <f t="shared" si="5"/>
        <v>0</v>
      </c>
      <c r="F351"/>
    </row>
    <row r="352" spans="1:6">
      <c r="A352" s="8">
        <v>1984</v>
      </c>
      <c r="B352" s="8">
        <v>11</v>
      </c>
      <c r="C352" s="9">
        <v>50.6</v>
      </c>
      <c r="D352" s="10">
        <v>11.35</v>
      </c>
      <c r="E352" s="9">
        <f t="shared" si="5"/>
        <v>20.36</v>
      </c>
      <c r="F352"/>
    </row>
    <row r="353" spans="1:6">
      <c r="A353" s="8">
        <v>1984</v>
      </c>
      <c r="B353" s="8">
        <v>12</v>
      </c>
      <c r="C353" s="9">
        <v>14.3</v>
      </c>
      <c r="D353" s="10">
        <v>6.12</v>
      </c>
      <c r="E353" s="9">
        <f t="shared" si="5"/>
        <v>-1.42</v>
      </c>
      <c r="F353"/>
    </row>
    <row r="354" spans="1:6">
      <c r="A354" s="8">
        <v>1985</v>
      </c>
      <c r="B354" s="8">
        <v>1</v>
      </c>
      <c r="C354" s="9">
        <v>51.7</v>
      </c>
      <c r="D354" s="10">
        <v>5.7</v>
      </c>
      <c r="E354" s="9">
        <f t="shared" si="5"/>
        <v>21.02</v>
      </c>
      <c r="F354"/>
    </row>
    <row r="355" spans="1:6">
      <c r="A355" s="8">
        <v>1985</v>
      </c>
      <c r="B355" s="8">
        <v>2</v>
      </c>
      <c r="C355" s="9">
        <v>43.3</v>
      </c>
      <c r="D355" s="10">
        <v>0.87</v>
      </c>
      <c r="E355" s="9">
        <f t="shared" si="5"/>
        <v>15.979999999999997</v>
      </c>
      <c r="F355"/>
    </row>
    <row r="356" spans="1:6">
      <c r="A356" s="8">
        <v>1985</v>
      </c>
      <c r="B356" s="8">
        <v>3</v>
      </c>
      <c r="C356" s="9">
        <v>31.6</v>
      </c>
      <c r="D356" s="10">
        <v>7.3</v>
      </c>
      <c r="E356" s="9">
        <f t="shared" si="5"/>
        <v>8.9600000000000009</v>
      </c>
      <c r="F356"/>
    </row>
    <row r="357" spans="1:6">
      <c r="A357" s="8">
        <v>1985</v>
      </c>
      <c r="B357" s="8">
        <v>4</v>
      </c>
      <c r="C357" s="9">
        <v>11.4</v>
      </c>
      <c r="D357" s="10">
        <v>14.2</v>
      </c>
      <c r="E357" s="9">
        <f t="shared" si="5"/>
        <v>0</v>
      </c>
      <c r="F357"/>
    </row>
    <row r="358" spans="1:6">
      <c r="A358" s="8">
        <v>1985</v>
      </c>
      <c r="B358" s="8">
        <v>5</v>
      </c>
      <c r="C358" s="9">
        <v>10.9</v>
      </c>
      <c r="D358" s="10">
        <v>20.27</v>
      </c>
      <c r="E358" s="9">
        <f t="shared" si="5"/>
        <v>0</v>
      </c>
      <c r="F358"/>
    </row>
    <row r="359" spans="1:6">
      <c r="A359" s="8">
        <v>1985</v>
      </c>
      <c r="B359" s="8">
        <v>6</v>
      </c>
      <c r="C359" s="9">
        <v>21</v>
      </c>
      <c r="D359" s="10">
        <v>23.04</v>
      </c>
      <c r="E359" s="9">
        <f t="shared" si="5"/>
        <v>2.5999999999999996</v>
      </c>
      <c r="F359"/>
    </row>
    <row r="360" spans="1:6">
      <c r="A360" s="8">
        <v>1985</v>
      </c>
      <c r="B360" s="8">
        <v>7</v>
      </c>
      <c r="C360" s="9">
        <v>25.5</v>
      </c>
      <c r="D360" s="10">
        <v>25.19</v>
      </c>
      <c r="E360" s="9">
        <f t="shared" si="5"/>
        <v>5.2999999999999989</v>
      </c>
      <c r="F360"/>
    </row>
    <row r="361" spans="1:6">
      <c r="A361" s="8">
        <v>1985</v>
      </c>
      <c r="B361" s="8">
        <v>8</v>
      </c>
      <c r="C361" s="9">
        <v>16.3</v>
      </c>
      <c r="D361" s="10">
        <v>26.57</v>
      </c>
      <c r="E361" s="9">
        <v>0</v>
      </c>
      <c r="F361"/>
    </row>
    <row r="362" spans="1:6" s="2" customFormat="1">
      <c r="A362" s="11">
        <v>1985</v>
      </c>
      <c r="B362" s="11">
        <v>9</v>
      </c>
      <c r="C362" s="12">
        <v>0.3</v>
      </c>
      <c r="D362" s="13">
        <v>21.02</v>
      </c>
      <c r="E362" s="9">
        <f t="shared" si="5"/>
        <v>0</v>
      </c>
      <c r="F362" s="2">
        <f>SUM( E351:E362)</f>
        <v>72.799999999999983</v>
      </c>
    </row>
    <row r="363" spans="1:6">
      <c r="A363" s="8">
        <v>1985</v>
      </c>
      <c r="B363" s="8">
        <v>10</v>
      </c>
      <c r="C363" s="9">
        <v>15.9</v>
      </c>
      <c r="D363" s="10">
        <v>13.84</v>
      </c>
      <c r="E363" s="9">
        <v>0</v>
      </c>
      <c r="F363"/>
    </row>
    <row r="364" spans="1:6">
      <c r="A364" s="8">
        <v>1985</v>
      </c>
      <c r="B364" s="8">
        <v>11</v>
      </c>
      <c r="C364" s="9">
        <v>99.1</v>
      </c>
      <c r="D364" s="10">
        <v>11.78</v>
      </c>
      <c r="E364" s="9">
        <f t="shared" si="5"/>
        <v>49.459999999999994</v>
      </c>
      <c r="F364"/>
    </row>
    <row r="365" spans="1:6">
      <c r="A365" s="8">
        <v>1985</v>
      </c>
      <c r="B365" s="8">
        <v>12</v>
      </c>
      <c r="C365" s="9">
        <v>18.899999999999999</v>
      </c>
      <c r="D365" s="10">
        <v>8.9499999999999993</v>
      </c>
      <c r="E365" s="9">
        <f t="shared" si="5"/>
        <v>1.3399999999999981</v>
      </c>
      <c r="F365"/>
    </row>
    <row r="366" spans="1:6">
      <c r="A366" s="8">
        <v>1986</v>
      </c>
      <c r="B366" s="8">
        <v>1</v>
      </c>
      <c r="C366" s="9">
        <v>60.3</v>
      </c>
      <c r="D366" s="10">
        <v>7.4</v>
      </c>
      <c r="E366" s="9">
        <f t="shared" si="5"/>
        <v>26.18</v>
      </c>
      <c r="F366"/>
    </row>
    <row r="367" spans="1:6">
      <c r="A367" s="8">
        <v>1986</v>
      </c>
      <c r="B367" s="8">
        <v>2</v>
      </c>
      <c r="C367" s="9">
        <v>90.2</v>
      </c>
      <c r="D367" s="10">
        <v>5.63</v>
      </c>
      <c r="E367" s="9">
        <f t="shared" si="5"/>
        <v>44.12</v>
      </c>
      <c r="F367"/>
    </row>
    <row r="368" spans="1:6">
      <c r="A368" s="8">
        <v>1986</v>
      </c>
      <c r="B368" s="8">
        <v>3</v>
      </c>
      <c r="C368" s="9">
        <v>10</v>
      </c>
      <c r="D368" s="10">
        <v>8.0299999999999994</v>
      </c>
      <c r="E368" s="9">
        <f t="shared" si="5"/>
        <v>0</v>
      </c>
      <c r="F368"/>
    </row>
    <row r="369" spans="1:8">
      <c r="A369" s="8">
        <v>1986</v>
      </c>
      <c r="B369" s="8">
        <v>4</v>
      </c>
      <c r="C369" s="9">
        <v>49.6</v>
      </c>
      <c r="D369" s="10">
        <v>14.99</v>
      </c>
      <c r="E369" s="9">
        <f t="shared" si="5"/>
        <v>19.759999999999998</v>
      </c>
      <c r="F369"/>
    </row>
    <row r="370" spans="1:8">
      <c r="A370" s="8">
        <v>1986</v>
      </c>
      <c r="B370" s="8">
        <v>5</v>
      </c>
      <c r="C370" s="9">
        <v>7.7</v>
      </c>
      <c r="D370" s="10">
        <v>18.5</v>
      </c>
      <c r="E370" s="9">
        <f t="shared" si="5"/>
        <v>0</v>
      </c>
      <c r="F370"/>
    </row>
    <row r="371" spans="1:8">
      <c r="A371" s="8">
        <v>1986</v>
      </c>
      <c r="B371" s="8">
        <v>6</v>
      </c>
      <c r="C371" s="9">
        <v>30.3</v>
      </c>
      <c r="D371" s="10">
        <v>23.7</v>
      </c>
      <c r="E371" s="9">
        <f t="shared" si="5"/>
        <v>8.18</v>
      </c>
      <c r="F371"/>
    </row>
    <row r="372" spans="1:8">
      <c r="A372" s="8">
        <v>1986</v>
      </c>
      <c r="B372" s="8">
        <v>7</v>
      </c>
      <c r="C372" s="9">
        <v>6.8</v>
      </c>
      <c r="D372" s="10">
        <v>25.9</v>
      </c>
      <c r="E372" s="9">
        <f t="shared" si="5"/>
        <v>0</v>
      </c>
      <c r="F372"/>
    </row>
    <row r="373" spans="1:8">
      <c r="A373" s="8">
        <v>1986</v>
      </c>
      <c r="B373" s="8">
        <v>8</v>
      </c>
      <c r="C373" s="9">
        <v>4.5</v>
      </c>
      <c r="D373" s="10">
        <v>27.15</v>
      </c>
      <c r="E373" s="9">
        <f t="shared" si="5"/>
        <v>0</v>
      </c>
      <c r="F373"/>
    </row>
    <row r="374" spans="1:8" s="2" customFormat="1">
      <c r="A374" s="11">
        <v>1986</v>
      </c>
      <c r="B374" s="11">
        <v>9</v>
      </c>
      <c r="C374" s="12">
        <v>1</v>
      </c>
      <c r="D374" s="13">
        <v>21.66</v>
      </c>
      <c r="E374" s="9">
        <f t="shared" si="5"/>
        <v>0</v>
      </c>
      <c r="F374" s="2">
        <f>SUM( E363:E374)</f>
        <v>149.04</v>
      </c>
    </row>
    <row r="375" spans="1:8">
      <c r="A375" s="8">
        <v>1986</v>
      </c>
      <c r="B375" s="8">
        <v>10</v>
      </c>
      <c r="C375" s="9">
        <v>23.7</v>
      </c>
      <c r="D375" s="10">
        <v>15.05</v>
      </c>
      <c r="E375" s="9">
        <f t="shared" si="5"/>
        <v>4.2199999999999989</v>
      </c>
      <c r="F375"/>
    </row>
    <row r="376" spans="1:8">
      <c r="A376" s="8">
        <v>1986</v>
      </c>
      <c r="B376" s="8">
        <v>11</v>
      </c>
      <c r="C376" s="9">
        <v>17.7</v>
      </c>
      <c r="D376" s="10">
        <v>7.77</v>
      </c>
      <c r="E376" s="9">
        <f t="shared" si="5"/>
        <v>0.61999999999999922</v>
      </c>
      <c r="F376"/>
    </row>
    <row r="377" spans="1:8">
      <c r="A377" s="8">
        <v>1986</v>
      </c>
      <c r="B377" s="8">
        <v>12</v>
      </c>
      <c r="C377" s="9">
        <v>34.700000000000003</v>
      </c>
      <c r="D377" s="10">
        <v>4.3</v>
      </c>
      <c r="E377" s="9">
        <f t="shared" si="5"/>
        <v>10.82</v>
      </c>
      <c r="F377"/>
    </row>
    <row r="378" spans="1:8">
      <c r="A378" s="8">
        <v>1987</v>
      </c>
      <c r="B378" s="8">
        <v>1</v>
      </c>
      <c r="C378" s="15">
        <v>32.4</v>
      </c>
      <c r="D378" s="10">
        <v>4.0999999999999996</v>
      </c>
      <c r="E378" s="9">
        <f t="shared" si="5"/>
        <v>9.4399999999999977</v>
      </c>
      <c r="F378" s="1"/>
      <c r="G378" s="1"/>
      <c r="H378" s="1"/>
    </row>
    <row r="379" spans="1:8">
      <c r="A379" s="8">
        <v>1987</v>
      </c>
      <c r="B379" s="8">
        <v>2</v>
      </c>
      <c r="C379" s="15">
        <v>23.2</v>
      </c>
      <c r="D379" s="10">
        <v>6.67</v>
      </c>
      <c r="E379" s="9">
        <f t="shared" si="5"/>
        <v>3.92</v>
      </c>
      <c r="F379"/>
    </row>
    <row r="380" spans="1:8">
      <c r="A380" s="8">
        <v>1987</v>
      </c>
      <c r="B380" s="8">
        <v>3</v>
      </c>
      <c r="C380" s="15">
        <v>20.2</v>
      </c>
      <c r="D380" s="10">
        <v>4.54</v>
      </c>
      <c r="E380" s="9">
        <f t="shared" si="5"/>
        <v>2.1199999999999992</v>
      </c>
      <c r="F380"/>
    </row>
    <row r="381" spans="1:8">
      <c r="A381" s="8">
        <v>1987</v>
      </c>
      <c r="B381" s="8">
        <v>4</v>
      </c>
      <c r="C381" s="15">
        <v>60.7</v>
      </c>
      <c r="D381" s="10">
        <v>11.87</v>
      </c>
      <c r="E381" s="9">
        <f t="shared" si="5"/>
        <v>26.42</v>
      </c>
      <c r="F381"/>
    </row>
    <row r="382" spans="1:8">
      <c r="A382" s="8">
        <v>1987</v>
      </c>
      <c r="B382" s="8">
        <v>5</v>
      </c>
      <c r="C382" s="15">
        <v>11.1</v>
      </c>
      <c r="D382" s="10">
        <v>17.100000000000001</v>
      </c>
      <c r="E382" s="9">
        <f t="shared" si="5"/>
        <v>0</v>
      </c>
      <c r="F382"/>
    </row>
    <row r="383" spans="1:8">
      <c r="A383" s="8">
        <v>1987</v>
      </c>
      <c r="B383" s="8">
        <v>6</v>
      </c>
      <c r="C383" s="15">
        <v>41.1</v>
      </c>
      <c r="D383" s="10">
        <v>23.46</v>
      </c>
      <c r="E383" s="9">
        <f t="shared" si="5"/>
        <v>14.66</v>
      </c>
      <c r="F383"/>
    </row>
    <row r="384" spans="1:8">
      <c r="A384" s="8">
        <v>1987</v>
      </c>
      <c r="B384" s="8">
        <v>7</v>
      </c>
      <c r="C384" s="15">
        <v>5.0999999999999996</v>
      </c>
      <c r="D384" s="10">
        <v>27.46</v>
      </c>
      <c r="E384" s="9">
        <f t="shared" si="5"/>
        <v>0</v>
      </c>
      <c r="F384"/>
    </row>
    <row r="385" spans="1:6">
      <c r="A385" s="8">
        <v>1987</v>
      </c>
      <c r="B385" s="8">
        <v>8</v>
      </c>
      <c r="C385" s="15">
        <v>13.4</v>
      </c>
      <c r="D385" s="10">
        <v>24.49</v>
      </c>
      <c r="E385" s="9">
        <v>0</v>
      </c>
      <c r="F385"/>
    </row>
    <row r="386" spans="1:6" s="2" customFormat="1">
      <c r="A386" s="11">
        <v>1987</v>
      </c>
      <c r="B386" s="11">
        <v>9</v>
      </c>
      <c r="C386" s="12">
        <v>0</v>
      </c>
      <c r="D386" s="13">
        <v>22.56</v>
      </c>
      <c r="E386" s="9">
        <f t="shared" si="5"/>
        <v>0</v>
      </c>
      <c r="F386" s="2">
        <f>SUM( E375:E386)</f>
        <v>72.22</v>
      </c>
    </row>
    <row r="387" spans="1:6">
      <c r="A387" s="8">
        <v>1987</v>
      </c>
      <c r="B387" s="8">
        <v>10</v>
      </c>
      <c r="C387" s="15">
        <v>19.8</v>
      </c>
      <c r="D387" s="10">
        <v>14.32</v>
      </c>
      <c r="E387" s="9">
        <f t="shared" si="5"/>
        <v>1.8800000000000008</v>
      </c>
      <c r="F387"/>
    </row>
    <row r="388" spans="1:6">
      <c r="A388" s="8">
        <v>1987</v>
      </c>
      <c r="B388" s="8">
        <v>11</v>
      </c>
      <c r="C388" s="15">
        <v>118.9</v>
      </c>
      <c r="D388" s="10">
        <v>12.03</v>
      </c>
      <c r="E388" s="9">
        <f t="shared" ref="E388:E451" si="6">IF(C388&lt;=12.5,0,IF(C388&lt;=70&amp;C388&gt;=12.5,0.6*C388-10,0.8*C388-25))</f>
        <v>61.34</v>
      </c>
      <c r="F388"/>
    </row>
    <row r="389" spans="1:6">
      <c r="A389" s="8">
        <v>1987</v>
      </c>
      <c r="B389" s="8">
        <v>12</v>
      </c>
      <c r="C389" s="15">
        <v>158.4</v>
      </c>
      <c r="D389" s="10" t="s">
        <v>7</v>
      </c>
      <c r="E389" s="9">
        <f t="shared" si="6"/>
        <v>85.04</v>
      </c>
      <c r="F389"/>
    </row>
    <row r="390" spans="1:6">
      <c r="A390" s="8">
        <v>1988</v>
      </c>
      <c r="B390" s="8">
        <v>1</v>
      </c>
      <c r="C390" s="15">
        <v>41.5</v>
      </c>
      <c r="D390" s="10">
        <v>7.01</v>
      </c>
      <c r="E390" s="9">
        <f t="shared" si="6"/>
        <v>14.899999999999999</v>
      </c>
      <c r="F390"/>
    </row>
    <row r="391" spans="1:6">
      <c r="A391" s="8">
        <v>1988</v>
      </c>
      <c r="B391" s="8">
        <v>2</v>
      </c>
      <c r="C391" s="15">
        <v>61.7</v>
      </c>
      <c r="D391" s="10">
        <v>6.43</v>
      </c>
      <c r="E391" s="9">
        <f t="shared" si="6"/>
        <v>27.020000000000003</v>
      </c>
      <c r="F391"/>
    </row>
    <row r="392" spans="1:6">
      <c r="A392" s="8">
        <v>1988</v>
      </c>
      <c r="B392" s="8">
        <v>3</v>
      </c>
      <c r="C392" s="15">
        <v>67</v>
      </c>
      <c r="D392" s="10">
        <v>9.43</v>
      </c>
      <c r="E392" s="9">
        <f t="shared" si="6"/>
        <v>30.199999999999996</v>
      </c>
      <c r="F392"/>
    </row>
    <row r="393" spans="1:6">
      <c r="A393" s="8">
        <v>1988</v>
      </c>
      <c r="B393" s="8">
        <v>4</v>
      </c>
      <c r="C393" s="15">
        <v>31.1</v>
      </c>
      <c r="D393" s="10">
        <v>12.09</v>
      </c>
      <c r="E393" s="9">
        <f t="shared" si="6"/>
        <v>8.66</v>
      </c>
      <c r="F393"/>
    </row>
    <row r="394" spans="1:6">
      <c r="A394" s="8">
        <v>1988</v>
      </c>
      <c r="B394" s="8">
        <v>5</v>
      </c>
      <c r="C394" s="15">
        <v>40.4</v>
      </c>
      <c r="D394" s="10">
        <v>17.73</v>
      </c>
      <c r="E394" s="9">
        <f t="shared" si="6"/>
        <v>14.239999999999998</v>
      </c>
      <c r="F394"/>
    </row>
    <row r="395" spans="1:6">
      <c r="A395" s="8">
        <v>1988</v>
      </c>
      <c r="B395" s="8">
        <v>6</v>
      </c>
      <c r="C395" s="15">
        <v>48.4</v>
      </c>
      <c r="D395" s="10">
        <v>23.06</v>
      </c>
      <c r="E395" s="9">
        <f t="shared" si="6"/>
        <v>19.04</v>
      </c>
      <c r="F395"/>
    </row>
    <row r="396" spans="1:6">
      <c r="A396" s="8">
        <v>1988</v>
      </c>
      <c r="B396" s="8">
        <v>7</v>
      </c>
      <c r="C396" s="15">
        <v>15</v>
      </c>
      <c r="D396" s="10">
        <v>28.01</v>
      </c>
      <c r="E396" s="9">
        <v>0</v>
      </c>
      <c r="F396"/>
    </row>
    <row r="397" spans="1:6">
      <c r="A397" s="8">
        <v>1988</v>
      </c>
      <c r="B397" s="8">
        <v>8</v>
      </c>
      <c r="C397" s="15">
        <v>0</v>
      </c>
      <c r="D397" s="10">
        <v>26.43</v>
      </c>
      <c r="E397" s="9">
        <f t="shared" si="6"/>
        <v>0</v>
      </c>
      <c r="F397"/>
    </row>
    <row r="398" spans="1:6" s="2" customFormat="1">
      <c r="A398" s="11">
        <v>1988</v>
      </c>
      <c r="B398" s="11">
        <v>9</v>
      </c>
      <c r="C398" s="12">
        <v>7.9</v>
      </c>
      <c r="D398" s="13">
        <v>21.02</v>
      </c>
      <c r="E398" s="9">
        <f t="shared" si="6"/>
        <v>0</v>
      </c>
      <c r="F398" s="2">
        <f>SUM( E387:E398)</f>
        <v>262.32000000000005</v>
      </c>
    </row>
    <row r="399" spans="1:6">
      <c r="A399" s="8">
        <v>1988</v>
      </c>
      <c r="B399" s="8">
        <v>10</v>
      </c>
      <c r="C399" s="15">
        <v>9.4</v>
      </c>
      <c r="D399" s="10">
        <v>14.58</v>
      </c>
      <c r="E399" s="9">
        <f t="shared" si="6"/>
        <v>0</v>
      </c>
      <c r="F399"/>
    </row>
    <row r="400" spans="1:6">
      <c r="A400" s="8">
        <v>1988</v>
      </c>
      <c r="B400" s="8">
        <v>11</v>
      </c>
      <c r="C400" s="15">
        <v>181.8</v>
      </c>
      <c r="D400" s="10">
        <v>6.64</v>
      </c>
      <c r="E400" s="9">
        <f t="shared" si="6"/>
        <v>99.08</v>
      </c>
      <c r="F400"/>
    </row>
    <row r="401" spans="1:6">
      <c r="A401" s="8">
        <v>1988</v>
      </c>
      <c r="B401" s="8">
        <v>12</v>
      </c>
      <c r="C401" s="15">
        <v>71.400000000000006</v>
      </c>
      <c r="D401" s="10">
        <v>5.55</v>
      </c>
      <c r="E401" s="9">
        <f t="shared" si="6"/>
        <v>32.840000000000003</v>
      </c>
      <c r="F401"/>
    </row>
    <row r="402" spans="1:6">
      <c r="A402" s="8">
        <v>1989</v>
      </c>
      <c r="B402" s="8">
        <v>1</v>
      </c>
      <c r="C402" s="9">
        <v>0</v>
      </c>
      <c r="D402" s="10">
        <v>3.25</v>
      </c>
      <c r="E402" s="9">
        <f t="shared" si="6"/>
        <v>0</v>
      </c>
      <c r="F402"/>
    </row>
    <row r="403" spans="1:6">
      <c r="A403" s="8">
        <v>1989</v>
      </c>
      <c r="B403" s="8">
        <v>2</v>
      </c>
      <c r="C403" s="9">
        <v>2.2000000000000002</v>
      </c>
      <c r="D403" s="10">
        <v>6.53</v>
      </c>
      <c r="E403" s="9">
        <f t="shared" si="6"/>
        <v>0</v>
      </c>
      <c r="F403"/>
    </row>
    <row r="404" spans="1:6">
      <c r="A404" s="8">
        <v>1989</v>
      </c>
      <c r="B404" s="8">
        <v>3</v>
      </c>
      <c r="C404" s="9">
        <v>24.1</v>
      </c>
      <c r="D404" s="10">
        <v>10.71</v>
      </c>
      <c r="E404" s="9">
        <f t="shared" si="6"/>
        <v>4.4600000000000009</v>
      </c>
      <c r="F404"/>
    </row>
    <row r="405" spans="1:6">
      <c r="A405" s="8">
        <v>1989</v>
      </c>
      <c r="B405" s="8">
        <v>4</v>
      </c>
      <c r="C405" s="9">
        <v>27</v>
      </c>
      <c r="D405" s="10">
        <v>16.13</v>
      </c>
      <c r="E405" s="9">
        <f t="shared" si="6"/>
        <v>6.1999999999999993</v>
      </c>
      <c r="F405"/>
    </row>
    <row r="406" spans="1:6">
      <c r="A406" s="8">
        <v>1989</v>
      </c>
      <c r="B406" s="8">
        <v>5</v>
      </c>
      <c r="C406" s="9">
        <v>30.3</v>
      </c>
      <c r="D406" s="10">
        <v>17.7</v>
      </c>
      <c r="E406" s="9">
        <f t="shared" si="6"/>
        <v>8.18</v>
      </c>
      <c r="F406"/>
    </row>
    <row r="407" spans="1:6">
      <c r="A407" s="8">
        <v>1989</v>
      </c>
      <c r="B407" s="8">
        <v>6</v>
      </c>
      <c r="C407" s="9">
        <v>86.8</v>
      </c>
      <c r="D407" s="10">
        <v>21.75</v>
      </c>
      <c r="E407" s="9">
        <f t="shared" si="6"/>
        <v>42.08</v>
      </c>
      <c r="F407"/>
    </row>
    <row r="408" spans="1:6">
      <c r="A408" s="8">
        <v>1989</v>
      </c>
      <c r="B408" s="8">
        <v>7</v>
      </c>
      <c r="C408" s="9">
        <v>7.8</v>
      </c>
      <c r="D408" s="10">
        <v>25.65</v>
      </c>
      <c r="E408" s="9">
        <f t="shared" si="6"/>
        <v>0</v>
      </c>
      <c r="F408"/>
    </row>
    <row r="409" spans="1:6">
      <c r="A409" s="8">
        <v>1989</v>
      </c>
      <c r="B409" s="8">
        <v>8</v>
      </c>
      <c r="C409" s="9">
        <v>12.3</v>
      </c>
      <c r="D409" s="10">
        <v>25.79</v>
      </c>
      <c r="E409" s="9">
        <f t="shared" si="6"/>
        <v>0</v>
      </c>
      <c r="F409"/>
    </row>
    <row r="410" spans="1:6" s="2" customFormat="1">
      <c r="A410" s="11">
        <v>1989</v>
      </c>
      <c r="B410" s="11">
        <v>9</v>
      </c>
      <c r="C410" s="12">
        <v>45.5</v>
      </c>
      <c r="D410" s="13">
        <v>21.1</v>
      </c>
      <c r="E410" s="9">
        <f t="shared" si="6"/>
        <v>17.3</v>
      </c>
      <c r="F410" s="2">
        <f>SUM( E399:E410)</f>
        <v>210.14000000000004</v>
      </c>
    </row>
    <row r="411" spans="1:6">
      <c r="A411" s="8">
        <v>1989</v>
      </c>
      <c r="B411" s="8">
        <v>10</v>
      </c>
      <c r="C411" s="9">
        <v>46</v>
      </c>
      <c r="D411" s="10">
        <v>14.3</v>
      </c>
      <c r="E411" s="9">
        <f t="shared" si="6"/>
        <v>17.599999999999998</v>
      </c>
      <c r="F411"/>
    </row>
    <row r="412" spans="1:6">
      <c r="A412" s="8">
        <v>1989</v>
      </c>
      <c r="B412" s="8">
        <v>11</v>
      </c>
      <c r="C412" s="9">
        <v>38.299999999999997</v>
      </c>
      <c r="D412" s="10">
        <v>9.06</v>
      </c>
      <c r="E412" s="9">
        <f t="shared" si="6"/>
        <v>12.979999999999997</v>
      </c>
      <c r="F412"/>
    </row>
    <row r="413" spans="1:6">
      <c r="A413" s="8">
        <v>1989</v>
      </c>
      <c r="B413" s="8">
        <v>12</v>
      </c>
      <c r="C413" s="9">
        <v>47.3</v>
      </c>
      <c r="D413" s="10">
        <v>6.21</v>
      </c>
      <c r="E413" s="9">
        <f t="shared" si="6"/>
        <v>18.38</v>
      </c>
      <c r="F413"/>
    </row>
    <row r="414" spans="1:6">
      <c r="A414" s="8">
        <v>1990</v>
      </c>
      <c r="B414" s="8">
        <v>1</v>
      </c>
      <c r="C414" s="9">
        <v>6</v>
      </c>
      <c r="D414" s="10">
        <v>3.9</v>
      </c>
      <c r="E414" s="9">
        <f t="shared" si="6"/>
        <v>0</v>
      </c>
      <c r="F414"/>
    </row>
    <row r="415" spans="1:6">
      <c r="A415" s="8">
        <v>1990</v>
      </c>
      <c r="B415" s="8">
        <v>2</v>
      </c>
      <c r="C415" s="9">
        <v>31.2</v>
      </c>
      <c r="D415" s="10">
        <v>7.1</v>
      </c>
      <c r="E415" s="9">
        <f t="shared" si="6"/>
        <v>8.7199999999999989</v>
      </c>
      <c r="F415"/>
    </row>
    <row r="416" spans="1:6">
      <c r="A416" s="8">
        <v>1990</v>
      </c>
      <c r="B416" s="8">
        <v>3</v>
      </c>
      <c r="C416" s="9">
        <v>1.6</v>
      </c>
      <c r="D416" s="10">
        <v>10.24</v>
      </c>
      <c r="E416" s="9">
        <f t="shared" si="6"/>
        <v>0</v>
      </c>
      <c r="F416"/>
    </row>
    <row r="417" spans="1:6">
      <c r="A417" s="8">
        <v>1990</v>
      </c>
      <c r="B417" s="8">
        <v>4</v>
      </c>
      <c r="C417" s="9">
        <v>49.5</v>
      </c>
      <c r="D417" s="10">
        <v>13.6</v>
      </c>
      <c r="E417" s="9">
        <f t="shared" si="6"/>
        <v>19.7</v>
      </c>
      <c r="F417"/>
    </row>
    <row r="418" spans="1:6">
      <c r="A418" s="8">
        <v>1990</v>
      </c>
      <c r="B418" s="8">
        <v>5</v>
      </c>
      <c r="C418" s="9">
        <v>13</v>
      </c>
      <c r="D418" s="10">
        <v>18.09</v>
      </c>
      <c r="E418" s="9">
        <v>0</v>
      </c>
      <c r="F418"/>
    </row>
    <row r="419" spans="1:6">
      <c r="A419" s="8">
        <v>1990</v>
      </c>
      <c r="B419" s="8">
        <v>6</v>
      </c>
      <c r="C419" s="9">
        <v>5</v>
      </c>
      <c r="D419" s="10">
        <v>23.06</v>
      </c>
      <c r="E419" s="9">
        <f t="shared" si="6"/>
        <v>0</v>
      </c>
      <c r="F419"/>
    </row>
    <row r="420" spans="1:6">
      <c r="A420" s="8">
        <v>1990</v>
      </c>
      <c r="B420" s="8">
        <v>7</v>
      </c>
      <c r="C420" s="9">
        <v>11.8</v>
      </c>
      <c r="D420" s="10">
        <v>27.05</v>
      </c>
      <c r="E420" s="9">
        <f t="shared" si="6"/>
        <v>0</v>
      </c>
      <c r="F420"/>
    </row>
    <row r="421" spans="1:6">
      <c r="A421" s="8">
        <v>1990</v>
      </c>
      <c r="B421" s="8">
        <v>8</v>
      </c>
      <c r="C421" s="9">
        <v>0</v>
      </c>
      <c r="D421" s="10" t="s">
        <v>8</v>
      </c>
      <c r="E421" s="9">
        <f t="shared" si="6"/>
        <v>0</v>
      </c>
      <c r="F421"/>
    </row>
    <row r="422" spans="1:6" s="2" customFormat="1">
      <c r="A422" s="11">
        <v>1990</v>
      </c>
      <c r="B422" s="11">
        <v>9</v>
      </c>
      <c r="C422" s="12">
        <v>28.8</v>
      </c>
      <c r="D422" s="13">
        <v>19.78</v>
      </c>
      <c r="E422" s="9">
        <f t="shared" si="6"/>
        <v>7.2800000000000011</v>
      </c>
      <c r="F422" s="2">
        <f>SUM( E411:E422)</f>
        <v>84.66</v>
      </c>
    </row>
    <row r="423" spans="1:6">
      <c r="A423" s="8">
        <v>1990</v>
      </c>
      <c r="B423" s="8">
        <v>10</v>
      </c>
      <c r="C423" s="9">
        <v>66.900000000000006</v>
      </c>
      <c r="D423" s="10">
        <v>15.61</v>
      </c>
      <c r="E423" s="9">
        <f t="shared" si="6"/>
        <v>30.14</v>
      </c>
      <c r="F423"/>
    </row>
    <row r="424" spans="1:6">
      <c r="A424" s="8">
        <v>1990</v>
      </c>
      <c r="B424" s="8">
        <v>11</v>
      </c>
      <c r="C424" s="9">
        <v>36.5</v>
      </c>
      <c r="D424" s="10">
        <v>13.66</v>
      </c>
      <c r="E424" s="9">
        <f t="shared" si="6"/>
        <v>11.899999999999999</v>
      </c>
      <c r="F424"/>
    </row>
    <row r="425" spans="1:6">
      <c r="A425" s="8">
        <v>1990</v>
      </c>
      <c r="B425" s="8">
        <v>12</v>
      </c>
      <c r="C425" s="9">
        <v>186.6</v>
      </c>
      <c r="D425" s="10">
        <v>8.11</v>
      </c>
      <c r="E425" s="9">
        <f t="shared" si="6"/>
        <v>101.96</v>
      </c>
      <c r="F425"/>
    </row>
    <row r="426" spans="1:6">
      <c r="A426" s="8">
        <v>1991</v>
      </c>
      <c r="B426" s="8">
        <v>1</v>
      </c>
      <c r="C426" s="9">
        <v>4.7</v>
      </c>
      <c r="D426" s="10">
        <v>4.17</v>
      </c>
      <c r="E426" s="9">
        <f t="shared" si="6"/>
        <v>0</v>
      </c>
      <c r="F426"/>
    </row>
    <row r="427" spans="1:6">
      <c r="A427" s="8">
        <v>1991</v>
      </c>
      <c r="B427" s="8">
        <v>2</v>
      </c>
      <c r="C427" s="9">
        <v>47</v>
      </c>
      <c r="D427" s="10">
        <v>5.56</v>
      </c>
      <c r="E427" s="9">
        <f t="shared" si="6"/>
        <v>18.2</v>
      </c>
      <c r="F427"/>
    </row>
    <row r="428" spans="1:6">
      <c r="A428" s="8">
        <v>1991</v>
      </c>
      <c r="B428" s="8">
        <v>3</v>
      </c>
      <c r="C428" s="9">
        <v>17.100000000000001</v>
      </c>
      <c r="D428" s="10">
        <v>8.27</v>
      </c>
      <c r="E428" s="9">
        <f t="shared" si="6"/>
        <v>0.25999999999999979</v>
      </c>
      <c r="F428"/>
    </row>
    <row r="429" spans="1:6">
      <c r="A429" s="8">
        <v>1991</v>
      </c>
      <c r="B429" s="8">
        <v>4</v>
      </c>
      <c r="C429" s="9">
        <v>51.3</v>
      </c>
      <c r="D429" s="10">
        <v>12.27</v>
      </c>
      <c r="E429" s="9">
        <f t="shared" si="6"/>
        <v>20.779999999999998</v>
      </c>
      <c r="F429"/>
    </row>
    <row r="430" spans="1:6">
      <c r="A430" s="8">
        <v>1991</v>
      </c>
      <c r="B430" s="8">
        <v>5</v>
      </c>
      <c r="C430" s="9">
        <v>34</v>
      </c>
      <c r="D430" s="10">
        <v>16.47</v>
      </c>
      <c r="E430" s="9">
        <f t="shared" si="6"/>
        <v>10.399999999999999</v>
      </c>
      <c r="F430"/>
    </row>
    <row r="431" spans="1:6">
      <c r="A431" s="8">
        <v>1991</v>
      </c>
      <c r="B431" s="8">
        <v>6</v>
      </c>
      <c r="C431" s="9">
        <v>7.4</v>
      </c>
      <c r="D431" s="10">
        <v>23.77</v>
      </c>
      <c r="E431" s="9">
        <f t="shared" si="6"/>
        <v>0</v>
      </c>
      <c r="F431"/>
    </row>
    <row r="432" spans="1:6">
      <c r="A432" s="8">
        <v>1991</v>
      </c>
      <c r="B432" s="8">
        <v>7</v>
      </c>
      <c r="C432" s="9">
        <v>44.1</v>
      </c>
      <c r="D432" s="10">
        <v>25.76</v>
      </c>
      <c r="E432" s="9">
        <f t="shared" si="6"/>
        <v>16.46</v>
      </c>
      <c r="F432"/>
    </row>
    <row r="433" spans="1:6">
      <c r="A433" s="8">
        <v>1991</v>
      </c>
      <c r="B433" s="8">
        <v>8</v>
      </c>
      <c r="C433" s="9">
        <v>1.9</v>
      </c>
      <c r="D433" s="10">
        <v>25.45</v>
      </c>
      <c r="E433" s="9">
        <f t="shared" si="6"/>
        <v>0</v>
      </c>
      <c r="F433"/>
    </row>
    <row r="434" spans="1:6" s="2" customFormat="1">
      <c r="A434" s="11">
        <v>1991</v>
      </c>
      <c r="B434" s="11">
        <v>9</v>
      </c>
      <c r="C434" s="12">
        <v>6.5</v>
      </c>
      <c r="D434" s="13">
        <v>20.84</v>
      </c>
      <c r="E434" s="9">
        <f t="shared" si="6"/>
        <v>0</v>
      </c>
      <c r="F434" s="2">
        <f>SUM( E423:E434)</f>
        <v>210.1</v>
      </c>
    </row>
    <row r="435" spans="1:6">
      <c r="A435" s="8">
        <v>1991</v>
      </c>
      <c r="B435" s="8">
        <v>10</v>
      </c>
      <c r="C435" s="9">
        <v>39.299999999999997</v>
      </c>
      <c r="D435" s="10">
        <v>15.7</v>
      </c>
      <c r="E435" s="9">
        <f t="shared" si="6"/>
        <v>13.579999999999998</v>
      </c>
      <c r="F435"/>
    </row>
    <row r="436" spans="1:6">
      <c r="A436" s="8">
        <v>1991</v>
      </c>
      <c r="B436" s="8">
        <v>11</v>
      </c>
      <c r="C436" s="9">
        <v>94</v>
      </c>
      <c r="D436" s="10">
        <v>11.14</v>
      </c>
      <c r="E436" s="9">
        <f t="shared" si="6"/>
        <v>46.4</v>
      </c>
      <c r="F436"/>
    </row>
    <row r="437" spans="1:6">
      <c r="A437" s="8">
        <v>1991</v>
      </c>
      <c r="B437" s="8">
        <v>12</v>
      </c>
      <c r="C437" s="9">
        <v>31</v>
      </c>
      <c r="D437" s="10">
        <v>2.66</v>
      </c>
      <c r="E437" s="9">
        <f t="shared" si="6"/>
        <v>8.5999999999999979</v>
      </c>
      <c r="F437"/>
    </row>
    <row r="438" spans="1:6">
      <c r="A438" s="8">
        <v>1992</v>
      </c>
      <c r="B438" s="8">
        <v>1</v>
      </c>
      <c r="C438" s="9">
        <v>0.2</v>
      </c>
      <c r="D438" s="10">
        <v>4.54</v>
      </c>
      <c r="E438" s="9">
        <f t="shared" si="6"/>
        <v>0</v>
      </c>
      <c r="F438"/>
    </row>
    <row r="439" spans="1:6">
      <c r="A439" s="8">
        <v>1992</v>
      </c>
      <c r="B439" s="8">
        <v>2</v>
      </c>
      <c r="C439" s="9">
        <v>2.7</v>
      </c>
      <c r="D439" s="10">
        <v>4.21</v>
      </c>
      <c r="E439" s="9">
        <f t="shared" si="6"/>
        <v>0</v>
      </c>
      <c r="F439"/>
    </row>
    <row r="440" spans="1:6">
      <c r="A440" s="8">
        <v>1992</v>
      </c>
      <c r="B440" s="8">
        <v>3</v>
      </c>
      <c r="C440" s="9">
        <v>27.5</v>
      </c>
      <c r="D440" s="10">
        <v>8.25</v>
      </c>
      <c r="E440" s="9">
        <f t="shared" si="6"/>
        <v>6.5</v>
      </c>
      <c r="F440"/>
    </row>
    <row r="441" spans="1:6">
      <c r="A441" s="8">
        <v>1992</v>
      </c>
      <c r="B441" s="8">
        <v>4</v>
      </c>
      <c r="C441" s="9">
        <v>28.4</v>
      </c>
      <c r="D441" s="10">
        <v>13.24</v>
      </c>
      <c r="E441" s="9">
        <f t="shared" si="6"/>
        <v>7.0399999999999991</v>
      </c>
      <c r="F441"/>
    </row>
    <row r="442" spans="1:6">
      <c r="A442" s="8">
        <v>1992</v>
      </c>
      <c r="B442" s="8">
        <v>5</v>
      </c>
      <c r="C442" s="9">
        <v>17.5</v>
      </c>
      <c r="D442" s="10">
        <v>17.440000000000001</v>
      </c>
      <c r="E442" s="9">
        <f t="shared" si="6"/>
        <v>0.5</v>
      </c>
      <c r="F442"/>
    </row>
    <row r="443" spans="1:6">
      <c r="A443" s="8">
        <v>1992</v>
      </c>
      <c r="B443" s="8">
        <v>6</v>
      </c>
      <c r="C443" s="9">
        <v>65.900000000000006</v>
      </c>
      <c r="D443" s="10">
        <v>22.67</v>
      </c>
      <c r="E443" s="9">
        <f t="shared" si="6"/>
        <v>29.54</v>
      </c>
      <c r="F443"/>
    </row>
    <row r="444" spans="1:6">
      <c r="A444" s="8">
        <v>1992</v>
      </c>
      <c r="B444" s="8">
        <v>7</v>
      </c>
      <c r="C444" s="9">
        <v>17.7</v>
      </c>
      <c r="D444" s="10">
        <v>24.46</v>
      </c>
      <c r="E444" s="9">
        <f t="shared" si="6"/>
        <v>0.61999999999999922</v>
      </c>
      <c r="F444"/>
    </row>
    <row r="445" spans="1:6">
      <c r="A445" s="8">
        <v>1992</v>
      </c>
      <c r="B445" s="8">
        <v>8</v>
      </c>
      <c r="C445" s="9">
        <v>10.1</v>
      </c>
      <c r="D445" s="10">
        <v>27.76</v>
      </c>
      <c r="E445" s="9">
        <f t="shared" si="6"/>
        <v>0</v>
      </c>
      <c r="F445"/>
    </row>
    <row r="446" spans="1:6" s="2" customFormat="1">
      <c r="A446" s="11">
        <v>1992</v>
      </c>
      <c r="B446" s="11">
        <v>9</v>
      </c>
      <c r="C446" s="12">
        <v>0</v>
      </c>
      <c r="D446" s="13">
        <v>21.03</v>
      </c>
      <c r="E446" s="9">
        <f t="shared" si="6"/>
        <v>0</v>
      </c>
      <c r="F446" s="2">
        <f>SUM( E435:E446)</f>
        <v>112.78</v>
      </c>
    </row>
    <row r="447" spans="1:6">
      <c r="A447" s="8">
        <v>1992</v>
      </c>
      <c r="B447" s="8">
        <v>10</v>
      </c>
      <c r="C447" s="9">
        <v>49.3</v>
      </c>
      <c r="D447" s="10">
        <v>17.61</v>
      </c>
      <c r="E447" s="9">
        <f t="shared" si="6"/>
        <v>19.579999999999998</v>
      </c>
      <c r="F447"/>
    </row>
    <row r="448" spans="1:6">
      <c r="A448" s="8">
        <v>1992</v>
      </c>
      <c r="B448" s="8">
        <v>11</v>
      </c>
      <c r="C448" s="9">
        <v>133</v>
      </c>
      <c r="D448" s="10">
        <v>10.94</v>
      </c>
      <c r="E448" s="9">
        <f t="shared" si="6"/>
        <v>69.8</v>
      </c>
      <c r="F448"/>
    </row>
    <row r="449" spans="1:6">
      <c r="A449" s="8">
        <v>1992</v>
      </c>
      <c r="B449" s="8">
        <v>12</v>
      </c>
      <c r="C449" s="9">
        <v>52.5</v>
      </c>
      <c r="D449" s="10">
        <v>4.55</v>
      </c>
      <c r="E449" s="9">
        <f t="shared" si="6"/>
        <v>21.5</v>
      </c>
      <c r="F449"/>
    </row>
    <row r="450" spans="1:6">
      <c r="A450" s="8">
        <v>1993</v>
      </c>
      <c r="B450" s="8">
        <v>1</v>
      </c>
      <c r="C450" s="9">
        <v>6.3</v>
      </c>
      <c r="D450" s="10">
        <v>3.76</v>
      </c>
      <c r="E450" s="9">
        <f t="shared" si="6"/>
        <v>0</v>
      </c>
      <c r="F450"/>
    </row>
    <row r="451" spans="1:6">
      <c r="A451" s="8">
        <v>1993</v>
      </c>
      <c r="B451" s="8">
        <v>2</v>
      </c>
      <c r="C451" s="9">
        <v>26.2</v>
      </c>
      <c r="D451" s="10">
        <v>2.82</v>
      </c>
      <c r="E451" s="9">
        <f t="shared" si="6"/>
        <v>5.7199999999999989</v>
      </c>
      <c r="F451"/>
    </row>
    <row r="452" spans="1:6">
      <c r="A452" s="8">
        <v>1993</v>
      </c>
      <c r="B452" s="8">
        <v>3</v>
      </c>
      <c r="C452" s="9">
        <v>9.9</v>
      </c>
      <c r="D452" s="10">
        <v>7.67</v>
      </c>
      <c r="E452" s="9">
        <f t="shared" ref="E452:E515" si="7">IF(C452&lt;=12.5,0,IF(C452&lt;=70&amp;C452&gt;=12.5,0.6*C452-10,0.8*C452-25))</f>
        <v>0</v>
      </c>
      <c r="F452"/>
    </row>
    <row r="453" spans="1:6">
      <c r="A453" s="8">
        <v>1993</v>
      </c>
      <c r="B453" s="8">
        <v>4</v>
      </c>
      <c r="C453" s="9">
        <v>5.4</v>
      </c>
      <c r="D453" s="10">
        <v>13.35</v>
      </c>
      <c r="E453" s="9">
        <f t="shared" si="7"/>
        <v>0</v>
      </c>
      <c r="F453"/>
    </row>
    <row r="454" spans="1:6">
      <c r="A454" s="8">
        <v>1993</v>
      </c>
      <c r="B454" s="8">
        <v>5</v>
      </c>
      <c r="C454" s="9">
        <v>62</v>
      </c>
      <c r="D454" s="10">
        <v>17.72</v>
      </c>
      <c r="E454" s="9">
        <f t="shared" si="7"/>
        <v>27.199999999999996</v>
      </c>
      <c r="F454"/>
    </row>
    <row r="455" spans="1:6">
      <c r="A455" s="8">
        <v>1993</v>
      </c>
      <c r="B455" s="8">
        <v>6</v>
      </c>
      <c r="C455" s="9">
        <v>15.5</v>
      </c>
      <c r="D455" s="10">
        <v>23.22</v>
      </c>
      <c r="E455" s="9">
        <v>0</v>
      </c>
      <c r="F455"/>
    </row>
    <row r="456" spans="1:6">
      <c r="A456" s="8">
        <v>1993</v>
      </c>
      <c r="B456" s="8">
        <v>7</v>
      </c>
      <c r="C456" s="9">
        <v>7.8</v>
      </c>
      <c r="D456" s="10">
        <v>25.57</v>
      </c>
      <c r="E456" s="9">
        <f t="shared" si="7"/>
        <v>0</v>
      </c>
      <c r="F456"/>
    </row>
    <row r="457" spans="1:6">
      <c r="A457" s="8">
        <v>1993</v>
      </c>
      <c r="B457" s="8">
        <v>8</v>
      </c>
      <c r="C457" s="9">
        <v>10.3</v>
      </c>
      <c r="D457" s="10">
        <v>25.93</v>
      </c>
      <c r="E457" s="9">
        <f t="shared" si="7"/>
        <v>0</v>
      </c>
      <c r="F457"/>
    </row>
    <row r="458" spans="1:6" s="2" customFormat="1">
      <c r="A458" s="11">
        <v>1993</v>
      </c>
      <c r="B458" s="11">
        <v>9</v>
      </c>
      <c r="C458" s="12">
        <v>3.3</v>
      </c>
      <c r="D458" s="13">
        <v>20.56</v>
      </c>
      <c r="E458" s="9">
        <f t="shared" si="7"/>
        <v>0</v>
      </c>
      <c r="F458" s="2">
        <f>SUM(E447:E458)</f>
        <v>143.79999999999998</v>
      </c>
    </row>
    <row r="459" spans="1:6">
      <c r="A459" s="8">
        <v>1993</v>
      </c>
      <c r="B459" s="8">
        <v>10</v>
      </c>
      <c r="C459" s="9">
        <v>64.7</v>
      </c>
      <c r="D459" s="10">
        <v>17.21</v>
      </c>
      <c r="E459" s="9">
        <f t="shared" si="7"/>
        <v>28.82</v>
      </c>
      <c r="F459"/>
    </row>
    <row r="460" spans="1:6">
      <c r="A460" s="8">
        <v>1993</v>
      </c>
      <c r="B460" s="8">
        <v>11</v>
      </c>
      <c r="C460" s="9">
        <v>91.9</v>
      </c>
      <c r="D460" s="10">
        <v>7.98</v>
      </c>
      <c r="E460" s="9">
        <f t="shared" si="7"/>
        <v>45.14</v>
      </c>
      <c r="F460"/>
    </row>
    <row r="461" spans="1:6">
      <c r="A461" s="8">
        <v>1993</v>
      </c>
      <c r="B461" s="8">
        <v>12</v>
      </c>
      <c r="C461" s="9">
        <v>38.700000000000003</v>
      </c>
      <c r="D461" s="10">
        <v>8.85</v>
      </c>
      <c r="E461" s="9">
        <f t="shared" si="7"/>
        <v>13.220000000000002</v>
      </c>
      <c r="F461"/>
    </row>
    <row r="462" spans="1:6">
      <c r="A462" s="8">
        <v>1994</v>
      </c>
      <c r="B462" s="8">
        <v>1</v>
      </c>
      <c r="C462" s="9">
        <v>59.3</v>
      </c>
      <c r="D462" s="10">
        <v>7.61</v>
      </c>
      <c r="E462" s="9">
        <f t="shared" si="7"/>
        <v>25.58</v>
      </c>
      <c r="F462"/>
    </row>
    <row r="463" spans="1:6">
      <c r="A463" s="8">
        <v>1994</v>
      </c>
      <c r="B463" s="8">
        <v>2</v>
      </c>
      <c r="C463" s="9">
        <v>16.399999999999999</v>
      </c>
      <c r="D463" s="10">
        <v>6.09</v>
      </c>
      <c r="E463" s="9">
        <v>0</v>
      </c>
      <c r="F463"/>
    </row>
    <row r="464" spans="1:6">
      <c r="A464" s="8">
        <v>1994</v>
      </c>
      <c r="B464" s="8">
        <v>3</v>
      </c>
      <c r="C464" s="9">
        <v>15.8</v>
      </c>
      <c r="D464" s="10">
        <v>9.68</v>
      </c>
      <c r="E464" s="9">
        <v>0</v>
      </c>
      <c r="F464"/>
    </row>
    <row r="465" spans="1:6">
      <c r="A465" s="8">
        <v>1994</v>
      </c>
      <c r="B465" s="8">
        <v>4</v>
      </c>
      <c r="C465" s="9">
        <v>52.2</v>
      </c>
      <c r="D465" s="10">
        <v>15.04</v>
      </c>
      <c r="E465" s="9">
        <f t="shared" si="7"/>
        <v>21.32</v>
      </c>
      <c r="F465"/>
    </row>
    <row r="466" spans="1:6">
      <c r="A466" s="8">
        <v>1994</v>
      </c>
      <c r="B466" s="8">
        <v>5</v>
      </c>
      <c r="C466" s="9">
        <v>19.7</v>
      </c>
      <c r="D466" s="10">
        <v>19.489999999999998</v>
      </c>
      <c r="E466" s="9">
        <f t="shared" si="7"/>
        <v>1.8199999999999985</v>
      </c>
      <c r="F466"/>
    </row>
    <row r="467" spans="1:6">
      <c r="A467" s="8">
        <v>1994</v>
      </c>
      <c r="B467" s="8">
        <v>6</v>
      </c>
      <c r="C467" s="9">
        <v>30.6</v>
      </c>
      <c r="D467" s="10">
        <v>22.99</v>
      </c>
      <c r="E467" s="9">
        <f t="shared" si="7"/>
        <v>8.36</v>
      </c>
      <c r="F467"/>
    </row>
    <row r="468" spans="1:6">
      <c r="A468" s="8">
        <v>1994</v>
      </c>
      <c r="B468" s="8">
        <v>7</v>
      </c>
      <c r="C468" s="9">
        <v>49.3</v>
      </c>
      <c r="D468" s="10">
        <v>26.92</v>
      </c>
      <c r="E468" s="9">
        <f t="shared" si="7"/>
        <v>19.579999999999998</v>
      </c>
      <c r="F468"/>
    </row>
    <row r="469" spans="1:6">
      <c r="A469" s="8">
        <v>1994</v>
      </c>
      <c r="B469" s="8">
        <v>8</v>
      </c>
      <c r="C469" s="9">
        <v>15.6</v>
      </c>
      <c r="D469" s="10">
        <v>26.33</v>
      </c>
      <c r="E469" s="9">
        <v>0</v>
      </c>
      <c r="F469"/>
    </row>
    <row r="470" spans="1:6" s="2" customFormat="1">
      <c r="A470" s="11">
        <v>1994</v>
      </c>
      <c r="B470" s="11">
        <v>9</v>
      </c>
      <c r="C470" s="12">
        <v>0.5</v>
      </c>
      <c r="D470" s="13">
        <v>24.58</v>
      </c>
      <c r="E470" s="9">
        <f t="shared" si="7"/>
        <v>0</v>
      </c>
      <c r="F470" s="2">
        <f>SUM( E459:E470)</f>
        <v>163.83999999999997</v>
      </c>
    </row>
    <row r="471" spans="1:6">
      <c r="A471" s="8">
        <v>1994</v>
      </c>
      <c r="B471" s="8">
        <v>10</v>
      </c>
      <c r="C471" s="9">
        <v>90.1</v>
      </c>
      <c r="D471" s="10">
        <v>17.14</v>
      </c>
      <c r="E471" s="9">
        <f t="shared" si="7"/>
        <v>44.059999999999995</v>
      </c>
      <c r="F471"/>
    </row>
    <row r="472" spans="1:6">
      <c r="A472" s="8">
        <v>1994</v>
      </c>
      <c r="B472" s="8">
        <v>11</v>
      </c>
      <c r="C472" s="9">
        <v>60.7</v>
      </c>
      <c r="D472" s="10">
        <v>9.16</v>
      </c>
      <c r="E472" s="9">
        <f t="shared" si="7"/>
        <v>26.42</v>
      </c>
      <c r="F472"/>
    </row>
    <row r="473" spans="1:6">
      <c r="A473" s="8">
        <v>1994</v>
      </c>
      <c r="B473" s="8">
        <v>12</v>
      </c>
      <c r="C473" s="9">
        <v>156.69999999999999</v>
      </c>
      <c r="D473" s="10">
        <v>6.29</v>
      </c>
      <c r="E473" s="9">
        <f t="shared" si="7"/>
        <v>84.02</v>
      </c>
      <c r="F473"/>
    </row>
    <row r="474" spans="1:6">
      <c r="A474" s="8">
        <v>1995</v>
      </c>
      <c r="B474" s="8">
        <v>1</v>
      </c>
      <c r="C474" s="9">
        <v>92.6</v>
      </c>
      <c r="D474" s="10">
        <v>5.23</v>
      </c>
      <c r="E474" s="9">
        <f t="shared" si="7"/>
        <v>45.559999999999995</v>
      </c>
      <c r="F474"/>
    </row>
    <row r="475" spans="1:6">
      <c r="A475" s="8">
        <v>1995</v>
      </c>
      <c r="B475" s="8">
        <v>2</v>
      </c>
      <c r="C475" s="9">
        <v>61.3</v>
      </c>
      <c r="D475" s="10">
        <v>8.6199999999999992</v>
      </c>
      <c r="E475" s="9">
        <f t="shared" si="7"/>
        <v>26.779999999999994</v>
      </c>
      <c r="F475"/>
    </row>
    <row r="476" spans="1:6">
      <c r="A476" s="8">
        <v>1995</v>
      </c>
      <c r="B476" s="8">
        <v>3</v>
      </c>
      <c r="C476" s="9">
        <v>137.19999999999999</v>
      </c>
      <c r="D476" s="10">
        <v>9.1999999999999993</v>
      </c>
      <c r="E476" s="9">
        <f t="shared" si="7"/>
        <v>72.319999999999993</v>
      </c>
      <c r="F476"/>
    </row>
    <row r="477" spans="1:6">
      <c r="A477" s="8">
        <v>1995</v>
      </c>
      <c r="B477" s="8">
        <v>4</v>
      </c>
      <c r="C477" s="9">
        <v>51.4</v>
      </c>
      <c r="D477" s="10">
        <v>12.63</v>
      </c>
      <c r="E477" s="9">
        <f t="shared" si="7"/>
        <v>20.839999999999996</v>
      </c>
      <c r="F477"/>
    </row>
    <row r="478" spans="1:6">
      <c r="A478" s="8">
        <v>1995</v>
      </c>
      <c r="B478" s="8">
        <v>5</v>
      </c>
      <c r="C478" s="9">
        <v>8.8000000000000007</v>
      </c>
      <c r="D478" s="10">
        <v>18.8</v>
      </c>
      <c r="E478" s="9">
        <f t="shared" si="7"/>
        <v>0</v>
      </c>
      <c r="F478"/>
    </row>
    <row r="479" spans="1:6">
      <c r="A479" s="8">
        <v>1995</v>
      </c>
      <c r="B479" s="8">
        <v>6</v>
      </c>
      <c r="C479" s="9">
        <v>13.9</v>
      </c>
      <c r="D479" s="10">
        <v>24.95</v>
      </c>
      <c r="E479" s="9">
        <v>0</v>
      </c>
      <c r="F479"/>
    </row>
    <row r="480" spans="1:6">
      <c r="A480" s="8">
        <v>1995</v>
      </c>
      <c r="B480" s="8">
        <v>7</v>
      </c>
      <c r="C480" s="9">
        <v>24.5</v>
      </c>
      <c r="D480" s="10">
        <v>26.43</v>
      </c>
      <c r="E480" s="9">
        <f t="shared" si="7"/>
        <v>4.6999999999999993</v>
      </c>
      <c r="F480"/>
    </row>
    <row r="481" spans="1:6">
      <c r="A481" s="8">
        <v>1995</v>
      </c>
      <c r="B481" s="8">
        <v>8</v>
      </c>
      <c r="C481" s="9">
        <v>22</v>
      </c>
      <c r="D481" s="10">
        <v>25.05</v>
      </c>
      <c r="E481" s="9">
        <f t="shared" si="7"/>
        <v>3.1999999999999993</v>
      </c>
      <c r="F481"/>
    </row>
    <row r="482" spans="1:6" s="2" customFormat="1">
      <c r="A482" s="11">
        <v>1995</v>
      </c>
      <c r="B482" s="11">
        <v>9</v>
      </c>
      <c r="C482" s="12">
        <v>79.400000000000006</v>
      </c>
      <c r="D482" s="13">
        <v>20.75</v>
      </c>
      <c r="E482" s="9">
        <f t="shared" si="7"/>
        <v>37.64</v>
      </c>
      <c r="F482" s="2">
        <f>SUM( E471:E482)</f>
        <v>365.53999999999991</v>
      </c>
    </row>
    <row r="483" spans="1:6" s="4" customFormat="1">
      <c r="A483" s="14">
        <v>1995</v>
      </c>
      <c r="B483" s="14">
        <v>10</v>
      </c>
      <c r="C483" s="15">
        <v>0.7</v>
      </c>
      <c r="D483" s="10">
        <v>14.76</v>
      </c>
      <c r="E483" s="9">
        <f t="shared" si="7"/>
        <v>0</v>
      </c>
    </row>
    <row r="484" spans="1:6">
      <c r="A484" s="8">
        <v>1995</v>
      </c>
      <c r="B484" s="8">
        <v>11</v>
      </c>
      <c r="C484" s="9">
        <v>148.4</v>
      </c>
      <c r="D484" s="10">
        <v>8.27</v>
      </c>
      <c r="E484" s="9">
        <f t="shared" si="7"/>
        <v>79.040000000000006</v>
      </c>
      <c r="F484"/>
    </row>
    <row r="485" spans="1:6">
      <c r="A485" s="8">
        <v>1995</v>
      </c>
      <c r="B485" s="8">
        <v>12</v>
      </c>
      <c r="C485" s="9">
        <v>48.7</v>
      </c>
      <c r="D485" s="10">
        <v>7.31</v>
      </c>
      <c r="E485" s="9">
        <f t="shared" si="7"/>
        <v>19.22</v>
      </c>
      <c r="F485"/>
    </row>
    <row r="486" spans="1:6">
      <c r="A486" s="8">
        <v>1996</v>
      </c>
      <c r="B486" s="8">
        <v>1</v>
      </c>
      <c r="C486" s="9">
        <v>19</v>
      </c>
      <c r="D486" s="10" t="s">
        <v>9</v>
      </c>
      <c r="E486" s="9">
        <f t="shared" si="7"/>
        <v>1.4000000000000004</v>
      </c>
      <c r="F486"/>
    </row>
    <row r="487" spans="1:6">
      <c r="A487" s="8">
        <v>1996</v>
      </c>
      <c r="B487" s="8">
        <v>2</v>
      </c>
      <c r="C487" s="9">
        <v>135</v>
      </c>
      <c r="D487" s="10">
        <v>4.5599999999999996</v>
      </c>
      <c r="E487" s="9">
        <f t="shared" si="7"/>
        <v>71</v>
      </c>
      <c r="F487"/>
    </row>
    <row r="488" spans="1:6">
      <c r="A488" s="8">
        <v>1996</v>
      </c>
      <c r="B488" s="8">
        <v>3</v>
      </c>
      <c r="C488" s="9">
        <v>46</v>
      </c>
      <c r="D488" s="10">
        <v>5.19</v>
      </c>
      <c r="E488" s="9">
        <f t="shared" si="7"/>
        <v>17.599999999999998</v>
      </c>
      <c r="F488"/>
    </row>
    <row r="489" spans="1:6">
      <c r="A489" s="8">
        <v>1996</v>
      </c>
      <c r="B489" s="8">
        <v>4</v>
      </c>
      <c r="C489" s="9">
        <v>52.5</v>
      </c>
      <c r="D489" s="10">
        <v>12.22</v>
      </c>
      <c r="E489" s="9">
        <f t="shared" si="7"/>
        <v>21.5</v>
      </c>
      <c r="F489"/>
    </row>
    <row r="490" spans="1:6">
      <c r="A490" s="8">
        <v>1996</v>
      </c>
      <c r="B490" s="8">
        <v>5</v>
      </c>
      <c r="C490" s="9">
        <v>14.5</v>
      </c>
      <c r="D490" s="10">
        <v>20.67</v>
      </c>
      <c r="E490" s="9">
        <v>0</v>
      </c>
      <c r="F490"/>
    </row>
    <row r="491" spans="1:6">
      <c r="A491" s="8">
        <v>1996</v>
      </c>
      <c r="B491" s="8">
        <v>6</v>
      </c>
      <c r="C491" s="9">
        <v>13.1</v>
      </c>
      <c r="D491" s="10">
        <v>24.24</v>
      </c>
      <c r="E491" s="9">
        <v>0</v>
      </c>
      <c r="F491"/>
    </row>
    <row r="492" spans="1:6">
      <c r="A492" s="8">
        <v>1996</v>
      </c>
      <c r="B492" s="8">
        <v>7</v>
      </c>
      <c r="C492" s="9">
        <v>0</v>
      </c>
      <c r="D492" s="10">
        <v>26.5</v>
      </c>
      <c r="E492" s="9">
        <f t="shared" si="7"/>
        <v>0</v>
      </c>
      <c r="F492"/>
    </row>
    <row r="493" spans="1:6">
      <c r="A493" s="8">
        <v>1996</v>
      </c>
      <c r="B493" s="8">
        <v>8</v>
      </c>
      <c r="C493" s="9">
        <v>11.6</v>
      </c>
      <c r="D493" s="10">
        <v>25.3</v>
      </c>
      <c r="E493" s="9">
        <f t="shared" si="7"/>
        <v>0</v>
      </c>
      <c r="F493"/>
    </row>
    <row r="494" spans="1:6" s="2" customFormat="1">
      <c r="A494" s="11">
        <v>1996</v>
      </c>
      <c r="B494" s="11">
        <v>9</v>
      </c>
      <c r="C494" s="12">
        <v>28.9</v>
      </c>
      <c r="D494" s="13">
        <v>19.64</v>
      </c>
      <c r="E494" s="9">
        <f t="shared" si="7"/>
        <v>7.34</v>
      </c>
      <c r="F494" s="2">
        <f>SUM( E483:E494)</f>
        <v>217.10000000000002</v>
      </c>
    </row>
    <row r="495" spans="1:6">
      <c r="A495" s="8">
        <v>1996</v>
      </c>
      <c r="B495" s="8">
        <v>10</v>
      </c>
      <c r="C495" s="9">
        <v>18.2</v>
      </c>
      <c r="D495" s="10">
        <v>14.75</v>
      </c>
      <c r="E495" s="9">
        <f t="shared" si="7"/>
        <v>0.91999999999999993</v>
      </c>
      <c r="F495"/>
    </row>
    <row r="496" spans="1:6">
      <c r="A496" s="8">
        <v>1996</v>
      </c>
      <c r="B496" s="8">
        <v>11</v>
      </c>
      <c r="C496" s="9">
        <v>117.6</v>
      </c>
      <c r="D496" s="10">
        <v>11.64</v>
      </c>
      <c r="E496" s="9">
        <f t="shared" si="7"/>
        <v>60.559999999999988</v>
      </c>
      <c r="F496"/>
    </row>
    <row r="497" spans="1:6">
      <c r="A497" s="8">
        <v>1996</v>
      </c>
      <c r="B497" s="8">
        <v>12</v>
      </c>
      <c r="C497" s="9">
        <v>79.7</v>
      </c>
      <c r="D497" s="10">
        <v>8.77</v>
      </c>
      <c r="E497" s="9">
        <f t="shared" si="7"/>
        <v>37.82</v>
      </c>
      <c r="F497"/>
    </row>
    <row r="498" spans="1:6">
      <c r="A498" s="8">
        <v>1997</v>
      </c>
      <c r="B498" s="8">
        <v>1</v>
      </c>
      <c r="C498" s="9">
        <v>30.1</v>
      </c>
      <c r="D498" s="10">
        <v>5.47</v>
      </c>
      <c r="E498" s="9">
        <f t="shared" si="7"/>
        <v>8.0599999999999987</v>
      </c>
      <c r="F498"/>
    </row>
    <row r="499" spans="1:6">
      <c r="A499" s="8">
        <v>1997</v>
      </c>
      <c r="B499" s="8">
        <v>2</v>
      </c>
      <c r="C499" s="9">
        <v>11</v>
      </c>
      <c r="D499" s="10">
        <v>5.54</v>
      </c>
      <c r="E499" s="9">
        <f t="shared" si="7"/>
        <v>0</v>
      </c>
      <c r="F499"/>
    </row>
    <row r="500" spans="1:6">
      <c r="A500" s="8">
        <v>1997</v>
      </c>
      <c r="B500" s="8">
        <v>3</v>
      </c>
      <c r="C500" s="9">
        <v>59</v>
      </c>
      <c r="D500" s="10">
        <v>7.19</v>
      </c>
      <c r="E500" s="9">
        <f t="shared" si="7"/>
        <v>25.4</v>
      </c>
      <c r="F500"/>
    </row>
    <row r="501" spans="1:6">
      <c r="A501" s="8">
        <v>1997</v>
      </c>
      <c r="B501" s="8">
        <v>4</v>
      </c>
      <c r="C501" s="9">
        <v>51.7</v>
      </c>
      <c r="D501" s="10">
        <v>10.130000000000001</v>
      </c>
      <c r="E501" s="9">
        <f t="shared" si="7"/>
        <v>21.02</v>
      </c>
      <c r="F501"/>
    </row>
    <row r="502" spans="1:6">
      <c r="A502" s="8">
        <v>1997</v>
      </c>
      <c r="B502" s="8">
        <v>5</v>
      </c>
      <c r="C502" s="9">
        <v>12.1</v>
      </c>
      <c r="D502" s="10">
        <v>19.13</v>
      </c>
      <c r="E502" s="9">
        <f t="shared" si="7"/>
        <v>0</v>
      </c>
      <c r="F502"/>
    </row>
    <row r="503" spans="1:6">
      <c r="A503" s="8">
        <v>1997</v>
      </c>
      <c r="B503" s="8">
        <v>6</v>
      </c>
      <c r="C503" s="9">
        <v>20.399999999999999</v>
      </c>
      <c r="D503" s="10">
        <v>23.98</v>
      </c>
      <c r="E503" s="9">
        <f t="shared" si="7"/>
        <v>2.2399999999999984</v>
      </c>
      <c r="F503"/>
    </row>
    <row r="504" spans="1:6">
      <c r="A504" s="8">
        <v>1997</v>
      </c>
      <c r="B504" s="8">
        <v>7</v>
      </c>
      <c r="C504" s="9">
        <v>16.899999999999999</v>
      </c>
      <c r="D504" s="10">
        <v>26.04</v>
      </c>
      <c r="E504" s="9">
        <f t="shared" si="7"/>
        <v>0.13999999999999879</v>
      </c>
      <c r="F504"/>
    </row>
    <row r="505" spans="1:6">
      <c r="A505" s="8">
        <v>1997</v>
      </c>
      <c r="B505" s="8">
        <v>8</v>
      </c>
      <c r="C505" s="9">
        <v>48.6</v>
      </c>
      <c r="D505" s="10">
        <v>23.39</v>
      </c>
      <c r="E505" s="9">
        <f t="shared" si="7"/>
        <v>19.16</v>
      </c>
      <c r="F505"/>
    </row>
    <row r="506" spans="1:6" s="2" customFormat="1">
      <c r="A506" s="11">
        <v>1997</v>
      </c>
      <c r="B506" s="11">
        <v>9</v>
      </c>
      <c r="C506" s="12">
        <v>0</v>
      </c>
      <c r="D506" s="13">
        <v>19.05</v>
      </c>
      <c r="E506" s="9">
        <f t="shared" si="7"/>
        <v>0</v>
      </c>
      <c r="F506" s="2">
        <f>SUM( E495:E506)</f>
        <v>175.32</v>
      </c>
    </row>
    <row r="507" spans="1:6">
      <c r="A507" s="8">
        <v>1997</v>
      </c>
      <c r="B507" s="8">
        <v>10</v>
      </c>
      <c r="C507" s="9">
        <v>73.5</v>
      </c>
      <c r="D507" s="10">
        <v>13.69</v>
      </c>
      <c r="E507" s="9">
        <f t="shared" si="7"/>
        <v>34.1</v>
      </c>
      <c r="F507"/>
    </row>
    <row r="508" spans="1:6">
      <c r="A508" s="8">
        <v>1997</v>
      </c>
      <c r="B508" s="8">
        <v>11</v>
      </c>
      <c r="C508" s="9">
        <v>105.2</v>
      </c>
      <c r="D508" s="10">
        <v>10.84</v>
      </c>
      <c r="E508" s="9">
        <f t="shared" si="7"/>
        <v>53.12</v>
      </c>
      <c r="F508"/>
    </row>
    <row r="509" spans="1:6">
      <c r="A509" s="8">
        <v>1997</v>
      </c>
      <c r="B509" s="8">
        <v>12</v>
      </c>
      <c r="C509" s="9">
        <v>134.6</v>
      </c>
      <c r="D509" s="10">
        <v>6.58</v>
      </c>
      <c r="E509" s="9">
        <f t="shared" si="7"/>
        <v>70.759999999999991</v>
      </c>
      <c r="F509"/>
    </row>
    <row r="510" spans="1:6">
      <c r="A510" s="8">
        <v>1998</v>
      </c>
      <c r="B510" s="8">
        <v>1</v>
      </c>
      <c r="C510" s="9">
        <v>38.799999999999997</v>
      </c>
      <c r="D510" s="10">
        <v>5.63</v>
      </c>
      <c r="E510" s="9">
        <f t="shared" si="7"/>
        <v>13.279999999999998</v>
      </c>
      <c r="F510"/>
    </row>
    <row r="511" spans="1:6">
      <c r="A511" s="8">
        <v>1998</v>
      </c>
      <c r="B511" s="8">
        <v>2</v>
      </c>
      <c r="C511" s="9">
        <v>84.4</v>
      </c>
      <c r="D511" s="10">
        <v>6.45</v>
      </c>
      <c r="E511" s="9">
        <f t="shared" si="7"/>
        <v>40.64</v>
      </c>
      <c r="F511"/>
    </row>
    <row r="512" spans="1:6">
      <c r="A512" s="8">
        <v>1998</v>
      </c>
      <c r="B512" s="8">
        <v>3</v>
      </c>
      <c r="C512" s="9">
        <v>73.7</v>
      </c>
      <c r="D512" s="10">
        <v>6.16</v>
      </c>
      <c r="E512" s="9">
        <f t="shared" si="7"/>
        <v>34.22</v>
      </c>
      <c r="F512"/>
    </row>
    <row r="513" spans="1:6">
      <c r="A513" s="8">
        <v>1998</v>
      </c>
      <c r="B513" s="8">
        <v>4</v>
      </c>
      <c r="C513" s="9">
        <v>4.7</v>
      </c>
      <c r="D513" s="10">
        <v>14.84</v>
      </c>
      <c r="E513" s="9">
        <f t="shared" si="7"/>
        <v>0</v>
      </c>
      <c r="F513"/>
    </row>
    <row r="514" spans="1:6">
      <c r="A514" s="8">
        <v>1998</v>
      </c>
      <c r="B514" s="8">
        <v>5</v>
      </c>
      <c r="C514" s="9">
        <v>76.5</v>
      </c>
      <c r="D514" s="10">
        <v>18.32</v>
      </c>
      <c r="E514" s="9">
        <f t="shared" si="7"/>
        <v>35.9</v>
      </c>
      <c r="F514"/>
    </row>
    <row r="515" spans="1:6">
      <c r="A515" s="8">
        <v>1998</v>
      </c>
      <c r="B515" s="8">
        <v>6</v>
      </c>
      <c r="C515" s="9">
        <v>29.3</v>
      </c>
      <c r="D515" s="10">
        <v>24.21</v>
      </c>
      <c r="E515" s="9">
        <f t="shared" si="7"/>
        <v>7.5799999999999983</v>
      </c>
      <c r="F515"/>
    </row>
    <row r="516" spans="1:6">
      <c r="A516" s="8">
        <v>1998</v>
      </c>
      <c r="B516" s="8">
        <v>7</v>
      </c>
      <c r="C516" s="9">
        <v>29.2</v>
      </c>
      <c r="D516" s="10">
        <v>27.06</v>
      </c>
      <c r="E516" s="9">
        <f t="shared" ref="E516:E579" si="8">IF(C516&lt;=12.5,0,IF(C516&lt;=70&amp;C516&gt;=12.5,0.6*C516-10,0.8*C516-25))</f>
        <v>7.52</v>
      </c>
      <c r="F516"/>
    </row>
    <row r="517" spans="1:6">
      <c r="A517" s="8">
        <v>1998</v>
      </c>
      <c r="B517" s="8">
        <v>8</v>
      </c>
      <c r="C517" s="9">
        <v>0</v>
      </c>
      <c r="D517" s="10">
        <v>27.4</v>
      </c>
      <c r="E517" s="9">
        <f t="shared" si="8"/>
        <v>0</v>
      </c>
      <c r="F517"/>
    </row>
    <row r="518" spans="1:6" s="2" customFormat="1">
      <c r="A518" s="11">
        <v>1998</v>
      </c>
      <c r="B518" s="11">
        <v>9</v>
      </c>
      <c r="C518" s="12">
        <v>60.2</v>
      </c>
      <c r="D518" s="13">
        <v>20.74</v>
      </c>
      <c r="E518" s="9">
        <f t="shared" si="8"/>
        <v>26.119999999999997</v>
      </c>
      <c r="F518" s="2">
        <f>SUM( E507:E518)</f>
        <v>323.23999999999995</v>
      </c>
    </row>
    <row r="519" spans="1:6">
      <c r="A519" s="8">
        <v>1998</v>
      </c>
      <c r="B519" s="8">
        <v>10</v>
      </c>
      <c r="C519" s="9">
        <v>98.7</v>
      </c>
      <c r="D519" s="10">
        <v>16.739999999999998</v>
      </c>
      <c r="E519" s="9">
        <f t="shared" si="8"/>
        <v>49.22</v>
      </c>
      <c r="F519"/>
    </row>
    <row r="520" spans="1:6">
      <c r="A520" s="8">
        <v>1998</v>
      </c>
      <c r="B520" s="8">
        <v>11</v>
      </c>
      <c r="C520" s="9">
        <v>97.5</v>
      </c>
      <c r="D520" s="10">
        <v>10.06</v>
      </c>
      <c r="E520" s="9">
        <f t="shared" si="8"/>
        <v>48.5</v>
      </c>
      <c r="F520"/>
    </row>
    <row r="521" spans="1:6">
      <c r="A521" s="8">
        <v>1998</v>
      </c>
      <c r="B521" s="8">
        <v>12</v>
      </c>
      <c r="C521" s="9">
        <v>73.7</v>
      </c>
      <c r="D521" s="10">
        <v>3.69</v>
      </c>
      <c r="E521" s="9">
        <f t="shared" si="8"/>
        <v>34.22</v>
      </c>
      <c r="F521"/>
    </row>
    <row r="522" spans="1:6">
      <c r="A522" s="8">
        <v>1999</v>
      </c>
      <c r="B522" s="8">
        <v>1</v>
      </c>
      <c r="C522" s="9">
        <v>48.3</v>
      </c>
      <c r="D522" s="10">
        <v>5.7</v>
      </c>
      <c r="E522" s="9">
        <f t="shared" si="8"/>
        <v>18.979999999999997</v>
      </c>
      <c r="F522"/>
    </row>
    <row r="523" spans="1:6">
      <c r="A523" s="8">
        <v>1999</v>
      </c>
      <c r="B523" s="8">
        <v>2</v>
      </c>
      <c r="C523" s="9">
        <v>46.9</v>
      </c>
      <c r="D523" s="10">
        <v>5.29</v>
      </c>
      <c r="E523" s="9">
        <f t="shared" si="8"/>
        <v>18.139999999999997</v>
      </c>
      <c r="F523"/>
    </row>
    <row r="524" spans="1:6">
      <c r="A524" s="8">
        <v>1999</v>
      </c>
      <c r="B524" s="8">
        <v>3</v>
      </c>
      <c r="C524" s="9">
        <v>0</v>
      </c>
      <c r="D524" s="10">
        <v>8.94</v>
      </c>
      <c r="E524" s="9">
        <f t="shared" si="8"/>
        <v>0</v>
      </c>
      <c r="F524"/>
    </row>
    <row r="525" spans="1:6">
      <c r="A525" s="8">
        <v>1999</v>
      </c>
      <c r="B525" s="8">
        <v>4</v>
      </c>
      <c r="C525" s="9">
        <v>0</v>
      </c>
      <c r="D525" s="10">
        <v>14.61</v>
      </c>
      <c r="E525" s="9">
        <f t="shared" si="8"/>
        <v>0</v>
      </c>
      <c r="F525"/>
    </row>
    <row r="526" spans="1:6">
      <c r="A526" s="8">
        <v>1999</v>
      </c>
      <c r="B526" s="8">
        <v>5</v>
      </c>
      <c r="C526" s="9">
        <v>9.5</v>
      </c>
      <c r="D526" s="10">
        <v>19.39</v>
      </c>
      <c r="E526" s="9">
        <f t="shared" si="8"/>
        <v>0</v>
      </c>
      <c r="F526"/>
    </row>
    <row r="527" spans="1:6">
      <c r="A527" s="8">
        <v>1999</v>
      </c>
      <c r="B527" s="8">
        <v>6</v>
      </c>
      <c r="C527" s="9">
        <v>9.6</v>
      </c>
      <c r="D527" s="10">
        <v>25.44</v>
      </c>
      <c r="E527" s="9">
        <f t="shared" si="8"/>
        <v>0</v>
      </c>
      <c r="F527"/>
    </row>
    <row r="528" spans="1:6">
      <c r="A528" s="8">
        <v>1999</v>
      </c>
      <c r="B528" s="8">
        <v>7</v>
      </c>
      <c r="C528" s="9">
        <v>48.1</v>
      </c>
      <c r="D528" s="10">
        <v>27.51</v>
      </c>
      <c r="E528" s="9">
        <f t="shared" si="8"/>
        <v>18.86</v>
      </c>
      <c r="F528"/>
    </row>
    <row r="529" spans="1:6">
      <c r="A529" s="8">
        <v>1999</v>
      </c>
      <c r="B529" s="8">
        <v>8</v>
      </c>
      <c r="C529" s="9">
        <v>1.7</v>
      </c>
      <c r="D529" s="10">
        <v>26.64</v>
      </c>
      <c r="E529" s="9">
        <f t="shared" si="8"/>
        <v>0</v>
      </c>
      <c r="F529"/>
    </row>
    <row r="530" spans="1:6" s="2" customFormat="1">
      <c r="A530" s="11">
        <v>1999</v>
      </c>
      <c r="B530" s="11">
        <v>9</v>
      </c>
      <c r="C530" s="12">
        <v>30.3</v>
      </c>
      <c r="D530" s="13">
        <v>21.85</v>
      </c>
      <c r="E530" s="9">
        <f t="shared" si="8"/>
        <v>8.18</v>
      </c>
      <c r="F530" s="2">
        <f>SUM( E519:E530)</f>
        <v>196.09999999999997</v>
      </c>
    </row>
    <row r="531" spans="1:6">
      <c r="A531" s="8">
        <v>1999</v>
      </c>
      <c r="B531" s="8">
        <v>10</v>
      </c>
      <c r="C531" s="9">
        <v>31.8</v>
      </c>
      <c r="D531" s="10">
        <v>16.7</v>
      </c>
      <c r="E531" s="9">
        <f t="shared" si="8"/>
        <v>9.0799999999999983</v>
      </c>
      <c r="F531"/>
    </row>
    <row r="532" spans="1:6">
      <c r="A532" s="8">
        <v>1999</v>
      </c>
      <c r="B532" s="8">
        <v>11</v>
      </c>
      <c r="C532" s="9">
        <v>70.099999999999994</v>
      </c>
      <c r="D532" s="10">
        <v>10.199999999999999</v>
      </c>
      <c r="E532" s="9">
        <f t="shared" si="8"/>
        <v>32.059999999999995</v>
      </c>
      <c r="F532"/>
    </row>
    <row r="533" spans="1:6">
      <c r="A533" s="8">
        <v>1999</v>
      </c>
      <c r="B533" s="8">
        <v>12</v>
      </c>
      <c r="C533" s="9">
        <v>92.8</v>
      </c>
      <c r="D533" s="10">
        <v>9.6</v>
      </c>
      <c r="E533" s="9">
        <f t="shared" si="8"/>
        <v>45.68</v>
      </c>
      <c r="F533"/>
    </row>
    <row r="534" spans="1:6">
      <c r="A534" s="8">
        <v>2000</v>
      </c>
      <c r="B534" s="8">
        <v>1</v>
      </c>
      <c r="C534" s="9">
        <v>17.5</v>
      </c>
      <c r="D534" s="10">
        <v>2.46</v>
      </c>
      <c r="E534" s="9">
        <f t="shared" si="8"/>
        <v>0.5</v>
      </c>
      <c r="F534"/>
    </row>
    <row r="535" spans="1:6">
      <c r="A535" s="8">
        <v>2000</v>
      </c>
      <c r="B535" s="8">
        <v>2</v>
      </c>
      <c r="C535" s="9">
        <v>48.5</v>
      </c>
      <c r="D535" s="10">
        <v>6.68</v>
      </c>
      <c r="E535" s="9">
        <f t="shared" si="8"/>
        <v>19.099999999999998</v>
      </c>
      <c r="F535"/>
    </row>
    <row r="536" spans="1:6">
      <c r="A536" s="8">
        <v>2000</v>
      </c>
      <c r="B536" s="8">
        <v>3</v>
      </c>
      <c r="C536" s="9">
        <v>75.8</v>
      </c>
      <c r="D536" s="10">
        <v>7.68</v>
      </c>
      <c r="E536" s="9">
        <f t="shared" si="8"/>
        <v>35.479999999999997</v>
      </c>
      <c r="F536"/>
    </row>
    <row r="537" spans="1:6">
      <c r="A537" s="8">
        <v>2000</v>
      </c>
      <c r="B537" s="8">
        <v>4</v>
      </c>
      <c r="C537" s="9">
        <v>24.9</v>
      </c>
      <c r="D537" s="10">
        <v>15.1</v>
      </c>
      <c r="E537" s="9">
        <f t="shared" si="8"/>
        <v>4.9399999999999977</v>
      </c>
      <c r="F537"/>
    </row>
    <row r="538" spans="1:6">
      <c r="A538" s="8">
        <v>2000</v>
      </c>
      <c r="B538" s="8">
        <v>5</v>
      </c>
      <c r="C538" s="9">
        <v>36.9</v>
      </c>
      <c r="D538" s="10">
        <v>19.37</v>
      </c>
      <c r="E538" s="9">
        <f t="shared" si="8"/>
        <v>12.139999999999997</v>
      </c>
      <c r="F538"/>
    </row>
    <row r="539" spans="1:6">
      <c r="A539" s="8">
        <v>2000</v>
      </c>
      <c r="B539" s="8">
        <v>6</v>
      </c>
      <c r="C539" s="9">
        <v>13.4</v>
      </c>
      <c r="D539" s="10">
        <v>23.78</v>
      </c>
      <c r="E539" s="9">
        <v>0</v>
      </c>
      <c r="F539"/>
    </row>
    <row r="540" spans="1:6">
      <c r="A540" s="8">
        <v>2000</v>
      </c>
      <c r="B540" s="8">
        <v>7</v>
      </c>
      <c r="C540" s="9">
        <v>0</v>
      </c>
      <c r="D540" s="10">
        <v>27.04</v>
      </c>
      <c r="E540" s="9">
        <f t="shared" si="8"/>
        <v>0</v>
      </c>
      <c r="F540"/>
    </row>
    <row r="541" spans="1:6">
      <c r="A541" s="8">
        <v>2000</v>
      </c>
      <c r="B541" s="8">
        <v>8</v>
      </c>
      <c r="C541" s="9">
        <v>25.8</v>
      </c>
      <c r="D541" s="10">
        <v>26.49</v>
      </c>
      <c r="E541" s="9">
        <f t="shared" si="8"/>
        <v>5.48</v>
      </c>
      <c r="F541"/>
    </row>
    <row r="542" spans="1:6" s="2" customFormat="1">
      <c r="A542" s="11">
        <v>2000</v>
      </c>
      <c r="B542" s="11">
        <v>9</v>
      </c>
      <c r="C542" s="12">
        <v>28.9</v>
      </c>
      <c r="D542" s="13">
        <v>20.9</v>
      </c>
      <c r="E542" s="9">
        <f t="shared" si="8"/>
        <v>7.34</v>
      </c>
      <c r="F542" s="2">
        <f>SUM(E531:E542)</f>
        <v>171.79999999999995</v>
      </c>
    </row>
    <row r="543" spans="1:6">
      <c r="A543" s="8">
        <v>2000</v>
      </c>
      <c r="B543" s="8">
        <v>10</v>
      </c>
      <c r="C543" s="9">
        <v>35.5</v>
      </c>
      <c r="D543" s="10">
        <v>15.46</v>
      </c>
      <c r="E543" s="9">
        <f t="shared" si="8"/>
        <v>11.3</v>
      </c>
      <c r="F543"/>
    </row>
    <row r="544" spans="1:6">
      <c r="A544" s="8">
        <v>2000</v>
      </c>
      <c r="B544" s="8">
        <v>11</v>
      </c>
      <c r="C544" s="9">
        <v>13.3</v>
      </c>
      <c r="D544" s="10">
        <v>12.56</v>
      </c>
      <c r="E544" s="9">
        <v>0</v>
      </c>
      <c r="F544"/>
    </row>
    <row r="545" spans="1:6">
      <c r="A545" s="8">
        <v>2000</v>
      </c>
      <c r="B545" s="8">
        <v>12</v>
      </c>
      <c r="C545" s="9">
        <v>82.3</v>
      </c>
      <c r="D545" s="10">
        <v>8.31</v>
      </c>
      <c r="E545" s="9">
        <f t="shared" si="8"/>
        <v>39.379999999999995</v>
      </c>
      <c r="F545"/>
    </row>
    <row r="546" spans="1:6">
      <c r="A546" s="8">
        <v>2001</v>
      </c>
      <c r="B546" s="8">
        <v>1</v>
      </c>
      <c r="C546" s="9">
        <v>51.6</v>
      </c>
      <c r="D546" s="10">
        <v>7.31</v>
      </c>
      <c r="E546" s="9">
        <f t="shared" si="8"/>
        <v>20.96</v>
      </c>
      <c r="F546"/>
    </row>
    <row r="547" spans="1:6">
      <c r="A547" s="8">
        <v>2001</v>
      </c>
      <c r="B547" s="8">
        <v>2</v>
      </c>
      <c r="C547" s="9">
        <v>6.4</v>
      </c>
      <c r="D547" s="10">
        <v>7.6</v>
      </c>
      <c r="E547" s="9">
        <f t="shared" si="8"/>
        <v>0</v>
      </c>
      <c r="F547"/>
    </row>
    <row r="548" spans="1:6">
      <c r="A548" s="8">
        <v>2001</v>
      </c>
      <c r="B548" s="8">
        <v>3</v>
      </c>
      <c r="C548" s="9">
        <v>26.5</v>
      </c>
      <c r="D548" s="10">
        <v>12.28</v>
      </c>
      <c r="E548" s="9">
        <f t="shared" si="8"/>
        <v>5.8999999999999986</v>
      </c>
      <c r="F548"/>
    </row>
    <row r="549" spans="1:6">
      <c r="A549" s="8">
        <v>2001</v>
      </c>
      <c r="B549" s="8">
        <v>4</v>
      </c>
      <c r="C549" s="9">
        <v>53.1</v>
      </c>
      <c r="D549" s="10">
        <v>13.61</v>
      </c>
      <c r="E549" s="9">
        <f t="shared" si="8"/>
        <v>21.86</v>
      </c>
      <c r="F549"/>
    </row>
    <row r="550" spans="1:6">
      <c r="A550" s="8">
        <v>2001</v>
      </c>
      <c r="B550" s="8">
        <v>5</v>
      </c>
      <c r="C550" s="9">
        <v>19.100000000000001</v>
      </c>
      <c r="D550" s="10">
        <v>18.899999999999999</v>
      </c>
      <c r="E550" s="9">
        <f t="shared" si="8"/>
        <v>1.4600000000000009</v>
      </c>
      <c r="F550"/>
    </row>
    <row r="551" spans="1:6">
      <c r="A551" s="8">
        <v>2001</v>
      </c>
      <c r="B551" s="8">
        <v>6</v>
      </c>
      <c r="C551" s="9">
        <v>6.9</v>
      </c>
      <c r="D551" s="10">
        <v>23.92</v>
      </c>
      <c r="E551" s="9">
        <f t="shared" si="8"/>
        <v>0</v>
      </c>
      <c r="F551"/>
    </row>
    <row r="552" spans="1:6">
      <c r="A552" s="8">
        <v>2001</v>
      </c>
      <c r="B552" s="8">
        <v>7</v>
      </c>
      <c r="C552" s="9">
        <v>5.2</v>
      </c>
      <c r="D552" s="10">
        <v>28.18</v>
      </c>
      <c r="E552" s="9">
        <f t="shared" si="8"/>
        <v>0</v>
      </c>
      <c r="F552"/>
    </row>
    <row r="553" spans="1:6">
      <c r="A553" s="8">
        <v>2001</v>
      </c>
      <c r="B553" s="8">
        <v>8</v>
      </c>
      <c r="C553" s="9">
        <v>2.9</v>
      </c>
      <c r="D553" s="10">
        <v>28.14</v>
      </c>
      <c r="E553" s="9">
        <f t="shared" si="8"/>
        <v>0</v>
      </c>
      <c r="F553"/>
    </row>
    <row r="554" spans="1:6" s="2" customFormat="1">
      <c r="A554" s="11">
        <v>2001</v>
      </c>
      <c r="B554" s="11">
        <v>9</v>
      </c>
      <c r="C554" s="12">
        <v>24</v>
      </c>
      <c r="D554" s="13">
        <v>22.41</v>
      </c>
      <c r="E554" s="9">
        <f t="shared" si="8"/>
        <v>4.3999999999999986</v>
      </c>
      <c r="F554" s="2">
        <f>SUM( E543:E554)</f>
        <v>105.25999999999999</v>
      </c>
    </row>
    <row r="555" spans="1:6">
      <c r="A555" s="8">
        <v>2001</v>
      </c>
      <c r="B555" s="8">
        <v>10</v>
      </c>
      <c r="C555" s="9">
        <v>0</v>
      </c>
      <c r="D555" s="10">
        <v>17.170000000000002</v>
      </c>
      <c r="E555" s="9">
        <f t="shared" si="8"/>
        <v>0</v>
      </c>
      <c r="F555"/>
    </row>
    <row r="556" spans="1:6">
      <c r="A556" s="8">
        <v>2001</v>
      </c>
      <c r="B556" s="8">
        <v>11</v>
      </c>
      <c r="C556" s="9">
        <v>63.1</v>
      </c>
      <c r="D556" s="10">
        <v>10.029999999999999</v>
      </c>
      <c r="E556" s="9">
        <f t="shared" si="8"/>
        <v>27.86</v>
      </c>
      <c r="F556"/>
    </row>
    <row r="557" spans="1:6">
      <c r="A557" s="8">
        <v>2001</v>
      </c>
      <c r="B557" s="8">
        <v>12</v>
      </c>
      <c r="C557" s="9">
        <v>78.400000000000006</v>
      </c>
      <c r="D557" s="10">
        <v>2.34</v>
      </c>
      <c r="E557" s="9">
        <f t="shared" si="8"/>
        <v>37.04</v>
      </c>
      <c r="F557"/>
    </row>
    <row r="558" spans="1:6">
      <c r="A558" s="8">
        <v>2002</v>
      </c>
      <c r="B558" s="8">
        <v>1</v>
      </c>
      <c r="C558" s="9">
        <v>28.5</v>
      </c>
      <c r="D558" s="10">
        <v>4.08</v>
      </c>
      <c r="E558" s="9">
        <f t="shared" si="8"/>
        <v>7.0999999999999979</v>
      </c>
      <c r="F558"/>
    </row>
    <row r="559" spans="1:6">
      <c r="A559" s="8">
        <v>2002</v>
      </c>
      <c r="B559" s="8">
        <v>2</v>
      </c>
      <c r="C559" s="9">
        <v>24.5</v>
      </c>
      <c r="D559" s="10">
        <v>8.8699999999999992</v>
      </c>
      <c r="E559" s="9">
        <f t="shared" si="8"/>
        <v>4.6999999999999993</v>
      </c>
      <c r="F559"/>
    </row>
    <row r="560" spans="1:6">
      <c r="A560" s="8">
        <v>2002</v>
      </c>
      <c r="B560" s="8">
        <v>3</v>
      </c>
      <c r="C560" s="9">
        <v>29.2</v>
      </c>
      <c r="D560" s="10">
        <v>10.26</v>
      </c>
      <c r="E560" s="9">
        <f t="shared" si="8"/>
        <v>7.52</v>
      </c>
      <c r="F560"/>
    </row>
    <row r="561" spans="1:6">
      <c r="A561" s="8">
        <v>2002</v>
      </c>
      <c r="B561" s="8">
        <v>4</v>
      </c>
      <c r="C561" s="9">
        <v>9.5</v>
      </c>
      <c r="D561" s="10">
        <v>13.04</v>
      </c>
      <c r="E561" s="9">
        <f t="shared" si="8"/>
        <v>0</v>
      </c>
      <c r="F561"/>
    </row>
    <row r="562" spans="1:6">
      <c r="A562" s="8">
        <v>2002</v>
      </c>
      <c r="B562" s="8">
        <v>5</v>
      </c>
      <c r="C562" s="9">
        <v>8.1999999999999993</v>
      </c>
      <c r="D562" s="10">
        <v>19.27</v>
      </c>
      <c r="E562" s="9">
        <f t="shared" si="8"/>
        <v>0</v>
      </c>
      <c r="F562"/>
    </row>
    <row r="563" spans="1:6">
      <c r="A563" s="8">
        <v>2002</v>
      </c>
      <c r="B563" s="8">
        <v>6</v>
      </c>
      <c r="C563" s="9">
        <v>24.9</v>
      </c>
      <c r="D563" s="10">
        <v>24.91</v>
      </c>
      <c r="E563" s="9">
        <f t="shared" si="8"/>
        <v>4.9399999999999977</v>
      </c>
      <c r="F563"/>
    </row>
    <row r="564" spans="1:6">
      <c r="A564" s="8">
        <v>2002</v>
      </c>
      <c r="B564" s="8">
        <v>7</v>
      </c>
      <c r="C564" s="9">
        <v>53.2</v>
      </c>
      <c r="D564" s="10">
        <v>27.6</v>
      </c>
      <c r="E564" s="9">
        <f t="shared" si="8"/>
        <v>21.92</v>
      </c>
      <c r="F564"/>
    </row>
    <row r="565" spans="1:6">
      <c r="A565" s="8">
        <v>2002</v>
      </c>
      <c r="B565" s="8">
        <v>8</v>
      </c>
      <c r="C565" s="9">
        <v>67.3</v>
      </c>
      <c r="D565" s="10">
        <v>25.49</v>
      </c>
      <c r="E565" s="9">
        <f t="shared" si="8"/>
        <v>30.379999999999995</v>
      </c>
      <c r="F565"/>
    </row>
    <row r="566" spans="1:6" s="2" customFormat="1">
      <c r="A566" s="11">
        <v>2002</v>
      </c>
      <c r="B566" s="11">
        <v>9</v>
      </c>
      <c r="C566" s="12">
        <v>92</v>
      </c>
      <c r="D566" s="13">
        <v>20.69</v>
      </c>
      <c r="E566" s="9">
        <f t="shared" si="8"/>
        <v>45.199999999999996</v>
      </c>
      <c r="F566" s="2">
        <f>SUM( E555:E566)</f>
        <v>186.65999999999997</v>
      </c>
    </row>
    <row r="567" spans="1:6">
      <c r="A567" s="8">
        <v>2002</v>
      </c>
      <c r="B567" s="8">
        <v>10</v>
      </c>
      <c r="C567" s="9">
        <v>50.2</v>
      </c>
      <c r="D567" s="10">
        <v>16.440000000000001</v>
      </c>
      <c r="E567" s="9">
        <f t="shared" si="8"/>
        <v>20.12</v>
      </c>
      <c r="F567"/>
    </row>
    <row r="568" spans="1:6">
      <c r="A568" s="8">
        <v>2002</v>
      </c>
      <c r="B568" s="8">
        <v>11</v>
      </c>
      <c r="C568" s="9">
        <v>134.4</v>
      </c>
      <c r="D568" s="10">
        <v>12.11</v>
      </c>
      <c r="E568" s="9">
        <f t="shared" si="8"/>
        <v>70.64</v>
      </c>
      <c r="F568"/>
    </row>
    <row r="569" spans="1:6">
      <c r="A569" s="8">
        <v>2002</v>
      </c>
      <c r="B569" s="8">
        <v>12</v>
      </c>
      <c r="C569" s="9">
        <v>73.3</v>
      </c>
      <c r="D569" s="10">
        <v>5.29</v>
      </c>
      <c r="E569" s="9">
        <f t="shared" si="8"/>
        <v>33.979999999999997</v>
      </c>
      <c r="F569"/>
    </row>
    <row r="570" spans="1:6">
      <c r="A570" s="8">
        <v>2003</v>
      </c>
      <c r="B570" s="8">
        <v>1</v>
      </c>
      <c r="C570" s="9">
        <v>99.2</v>
      </c>
      <c r="D570" s="10">
        <v>7.15</v>
      </c>
      <c r="E570" s="9">
        <f t="shared" si="8"/>
        <v>49.519999999999996</v>
      </c>
      <c r="F570"/>
    </row>
    <row r="571" spans="1:6">
      <c r="A571" s="8">
        <v>2003</v>
      </c>
      <c r="B571" s="8">
        <v>2</v>
      </c>
      <c r="C571" s="9">
        <v>60.3</v>
      </c>
      <c r="D571" s="10">
        <v>1.83</v>
      </c>
      <c r="E571" s="9">
        <f t="shared" si="8"/>
        <v>26.18</v>
      </c>
      <c r="F571"/>
    </row>
    <row r="572" spans="1:6">
      <c r="A572" s="8">
        <v>2003</v>
      </c>
      <c r="B572" s="8">
        <v>3</v>
      </c>
      <c r="C572" s="9">
        <v>3.4</v>
      </c>
      <c r="D572" s="10">
        <v>6.09</v>
      </c>
      <c r="E572" s="9">
        <f t="shared" si="8"/>
        <v>0</v>
      </c>
      <c r="F572"/>
    </row>
    <row r="573" spans="1:6">
      <c r="A573" s="8">
        <v>2003</v>
      </c>
      <c r="B573" s="8">
        <v>4</v>
      </c>
      <c r="C573" s="9">
        <v>21.2</v>
      </c>
      <c r="D573" s="10">
        <v>11.31</v>
      </c>
      <c r="E573" s="9">
        <f t="shared" si="8"/>
        <v>2.7199999999999989</v>
      </c>
      <c r="F573"/>
    </row>
    <row r="574" spans="1:6">
      <c r="A574" s="8">
        <v>2003</v>
      </c>
      <c r="B574" s="8">
        <v>5</v>
      </c>
      <c r="C574" s="9">
        <v>61.5</v>
      </c>
      <c r="D574" s="10">
        <v>21.11</v>
      </c>
      <c r="E574" s="9">
        <f t="shared" si="8"/>
        <v>26.9</v>
      </c>
      <c r="F574"/>
    </row>
    <row r="575" spans="1:6">
      <c r="A575" s="8">
        <v>2003</v>
      </c>
      <c r="B575" s="8">
        <v>6</v>
      </c>
      <c r="C575" s="9">
        <v>6.7</v>
      </c>
      <c r="D575" s="10">
        <v>25.9</v>
      </c>
      <c r="E575" s="9">
        <f t="shared" si="8"/>
        <v>0</v>
      </c>
      <c r="F575"/>
    </row>
    <row r="576" spans="1:6">
      <c r="A576" s="8">
        <v>2003</v>
      </c>
      <c r="B576" s="8">
        <v>7</v>
      </c>
      <c r="C576" s="9">
        <v>4.5</v>
      </c>
      <c r="D576" s="10">
        <v>26.77</v>
      </c>
      <c r="E576" s="9">
        <f t="shared" si="8"/>
        <v>0</v>
      </c>
      <c r="F576"/>
    </row>
    <row r="577" spans="1:6">
      <c r="A577" s="8">
        <v>2003</v>
      </c>
      <c r="B577" s="8">
        <v>8</v>
      </c>
      <c r="C577" s="9">
        <v>0</v>
      </c>
      <c r="D577" s="10">
        <v>27.74</v>
      </c>
      <c r="E577" s="9">
        <f t="shared" si="8"/>
        <v>0</v>
      </c>
      <c r="F577"/>
    </row>
    <row r="578" spans="1:6" s="2" customFormat="1">
      <c r="A578" s="11">
        <v>2003</v>
      </c>
      <c r="B578" s="11">
        <v>9</v>
      </c>
      <c r="C578" s="12">
        <v>12.5</v>
      </c>
      <c r="D578" s="13">
        <v>20.93</v>
      </c>
      <c r="E578" s="9">
        <f t="shared" si="8"/>
        <v>0</v>
      </c>
      <c r="F578" s="2">
        <f>SUM( E567:E578)</f>
        <v>230.06</v>
      </c>
    </row>
    <row r="579" spans="1:6">
      <c r="A579" s="8">
        <v>2003</v>
      </c>
      <c r="B579" s="8">
        <v>10</v>
      </c>
      <c r="C579" s="9">
        <v>77.8</v>
      </c>
      <c r="D579" s="10">
        <v>16.21</v>
      </c>
      <c r="E579" s="9">
        <f t="shared" si="8"/>
        <v>36.68</v>
      </c>
      <c r="F579"/>
    </row>
    <row r="580" spans="1:6">
      <c r="A580" s="8">
        <v>2003</v>
      </c>
      <c r="B580" s="8">
        <v>11</v>
      </c>
      <c r="C580" s="9">
        <v>13.2</v>
      </c>
      <c r="D580" s="10" t="s">
        <v>10</v>
      </c>
      <c r="E580" s="9">
        <v>0</v>
      </c>
      <c r="F580"/>
    </row>
    <row r="581" spans="1:6">
      <c r="A581" s="8">
        <v>2003</v>
      </c>
      <c r="B581" s="8">
        <v>12</v>
      </c>
      <c r="C581" s="9">
        <v>59</v>
      </c>
      <c r="D581" s="10">
        <v>6.33</v>
      </c>
      <c r="E581" s="9">
        <f t="shared" ref="E581:E644" si="9">IF(C581&lt;=12.5,0,IF(C581&lt;=70&amp;C581&gt;=12.5,0.6*C581-10,0.8*C581-25))</f>
        <v>25.4</v>
      </c>
      <c r="F581"/>
    </row>
    <row r="582" spans="1:6">
      <c r="A582" s="8">
        <v>2004</v>
      </c>
      <c r="B582" s="8">
        <v>1</v>
      </c>
      <c r="C582" s="9">
        <v>105.8</v>
      </c>
      <c r="D582" s="10">
        <v>4.2699999999999996</v>
      </c>
      <c r="E582" s="9">
        <f t="shared" si="9"/>
        <v>53.48</v>
      </c>
      <c r="F582"/>
    </row>
    <row r="583" spans="1:6">
      <c r="A583" s="8">
        <v>2004</v>
      </c>
      <c r="B583" s="8">
        <v>2</v>
      </c>
      <c r="C583" s="9">
        <v>4.7</v>
      </c>
      <c r="D583" s="10">
        <v>5.9</v>
      </c>
      <c r="E583" s="9">
        <f t="shared" si="9"/>
        <v>0</v>
      </c>
      <c r="F583"/>
    </row>
    <row r="584" spans="1:6">
      <c r="A584" s="8">
        <v>2004</v>
      </c>
      <c r="B584" s="8">
        <v>3</v>
      </c>
      <c r="C584" s="9">
        <v>59.1</v>
      </c>
      <c r="D584" s="10">
        <v>9.6199999999999992</v>
      </c>
      <c r="E584" s="9">
        <f t="shared" si="9"/>
        <v>25.46</v>
      </c>
      <c r="F584"/>
    </row>
    <row r="585" spans="1:6">
      <c r="A585" s="8">
        <v>2004</v>
      </c>
      <c r="B585" s="8">
        <v>4</v>
      </c>
      <c r="C585" s="9">
        <v>24.4</v>
      </c>
      <c r="D585" s="10">
        <v>13.5</v>
      </c>
      <c r="E585" s="9">
        <f t="shared" si="9"/>
        <v>4.6399999999999988</v>
      </c>
      <c r="F585"/>
    </row>
    <row r="586" spans="1:6">
      <c r="A586" s="8">
        <v>2004</v>
      </c>
      <c r="B586" s="8">
        <v>5</v>
      </c>
      <c r="C586" s="9">
        <v>25.2</v>
      </c>
      <c r="D586" s="10">
        <v>18.149999999999999</v>
      </c>
      <c r="E586" s="9">
        <f t="shared" si="9"/>
        <v>5.1199999999999992</v>
      </c>
      <c r="F586"/>
    </row>
    <row r="587" spans="1:6">
      <c r="A587" s="8">
        <v>2004</v>
      </c>
      <c r="B587" s="8">
        <v>6</v>
      </c>
      <c r="C587" s="9">
        <v>49.5</v>
      </c>
      <c r="D587" s="10">
        <v>23.59</v>
      </c>
      <c r="E587" s="9">
        <f t="shared" si="9"/>
        <v>19.7</v>
      </c>
      <c r="F587"/>
    </row>
    <row r="588" spans="1:6">
      <c r="A588" s="8">
        <v>2004</v>
      </c>
      <c r="B588" s="8">
        <v>7</v>
      </c>
      <c r="C588" s="9">
        <v>8.5</v>
      </c>
      <c r="D588" s="10">
        <v>26.72</v>
      </c>
      <c r="E588" s="9">
        <f t="shared" si="9"/>
        <v>0</v>
      </c>
      <c r="F588"/>
    </row>
    <row r="589" spans="1:6">
      <c r="A589" s="8">
        <v>2004</v>
      </c>
      <c r="B589" s="8">
        <v>8</v>
      </c>
      <c r="C589" s="9">
        <v>15.5</v>
      </c>
      <c r="D589" s="10">
        <v>25.3</v>
      </c>
      <c r="E589" s="9">
        <v>0</v>
      </c>
      <c r="F589"/>
    </row>
    <row r="590" spans="1:6" s="2" customFormat="1">
      <c r="A590" s="11">
        <v>2004</v>
      </c>
      <c r="B590" s="11">
        <v>9</v>
      </c>
      <c r="C590" s="12">
        <v>0.8</v>
      </c>
      <c r="D590" s="13">
        <v>22.16</v>
      </c>
      <c r="E590" s="9">
        <f t="shared" si="9"/>
        <v>0</v>
      </c>
      <c r="F590" s="2">
        <f>SUM( E579:E590)</f>
        <v>170.48</v>
      </c>
    </row>
    <row r="591" spans="1:6">
      <c r="A591" s="8">
        <v>2004</v>
      </c>
      <c r="B591" s="8">
        <v>10</v>
      </c>
      <c r="C591" s="9">
        <v>28.3</v>
      </c>
      <c r="D591" s="10">
        <v>17.690000000000001</v>
      </c>
      <c r="E591" s="9">
        <f t="shared" si="9"/>
        <v>6.98</v>
      </c>
      <c r="F591"/>
    </row>
    <row r="592" spans="1:6">
      <c r="A592" s="8">
        <v>2004</v>
      </c>
      <c r="B592" s="8">
        <v>11</v>
      </c>
      <c r="C592" s="9">
        <v>25.6</v>
      </c>
      <c r="D592" s="10">
        <v>11.56</v>
      </c>
      <c r="E592" s="9">
        <f t="shared" si="9"/>
        <v>5.3599999999999994</v>
      </c>
      <c r="F592"/>
    </row>
    <row r="593" spans="1:6">
      <c r="A593" s="8">
        <v>2004</v>
      </c>
      <c r="B593" s="8">
        <v>12</v>
      </c>
      <c r="C593" s="9">
        <v>99.8</v>
      </c>
      <c r="D593" s="10">
        <v>7.94</v>
      </c>
      <c r="E593" s="9">
        <f t="shared" si="9"/>
        <v>49.879999999999995</v>
      </c>
      <c r="F593"/>
    </row>
    <row r="594" spans="1:6">
      <c r="A594" s="8">
        <v>2005</v>
      </c>
      <c r="B594" s="8">
        <v>1</v>
      </c>
      <c r="C594" s="9">
        <v>184.8</v>
      </c>
      <c r="D594" s="10">
        <v>6.03</v>
      </c>
      <c r="E594" s="9">
        <f t="shared" si="9"/>
        <v>100.88000000000001</v>
      </c>
      <c r="F594"/>
    </row>
    <row r="595" spans="1:6">
      <c r="A595" s="8">
        <v>2005</v>
      </c>
      <c r="B595" s="8">
        <v>2</v>
      </c>
      <c r="C595" s="9">
        <v>138.19999999999999</v>
      </c>
      <c r="D595" s="10">
        <v>5.44</v>
      </c>
      <c r="E595" s="9">
        <f t="shared" si="9"/>
        <v>72.919999999999987</v>
      </c>
      <c r="F595"/>
    </row>
    <row r="596" spans="1:6">
      <c r="A596" s="8">
        <v>2005</v>
      </c>
      <c r="B596" s="8">
        <v>3</v>
      </c>
      <c r="C596" s="9">
        <v>28.5</v>
      </c>
      <c r="D596" s="10">
        <v>8.81</v>
      </c>
      <c r="E596" s="9">
        <f t="shared" si="9"/>
        <v>7.0999999999999979</v>
      </c>
      <c r="F596"/>
    </row>
    <row r="597" spans="1:6">
      <c r="A597" s="8">
        <v>2005</v>
      </c>
      <c r="B597" s="8">
        <v>4</v>
      </c>
      <c r="C597" s="9">
        <v>10.6</v>
      </c>
      <c r="D597" s="10">
        <v>14.04</v>
      </c>
      <c r="E597" s="9">
        <f t="shared" si="9"/>
        <v>0</v>
      </c>
      <c r="F597"/>
    </row>
    <row r="598" spans="1:6">
      <c r="A598" s="8">
        <v>2005</v>
      </c>
      <c r="B598" s="8">
        <v>5</v>
      </c>
      <c r="C598" s="9">
        <v>139.80000000000001</v>
      </c>
      <c r="D598" s="10">
        <v>19.64</v>
      </c>
      <c r="E598" s="9">
        <f t="shared" si="9"/>
        <v>73.88000000000001</v>
      </c>
      <c r="F598"/>
    </row>
    <row r="599" spans="1:6">
      <c r="A599" s="8">
        <v>2005</v>
      </c>
      <c r="B599" s="8">
        <v>6</v>
      </c>
      <c r="C599" s="9">
        <v>42.3</v>
      </c>
      <c r="D599" s="10">
        <v>23.18</v>
      </c>
      <c r="E599" s="9">
        <f t="shared" si="9"/>
        <v>15.379999999999999</v>
      </c>
      <c r="F599"/>
    </row>
    <row r="600" spans="1:6">
      <c r="A600" s="8">
        <v>2005</v>
      </c>
      <c r="B600" s="8">
        <v>7</v>
      </c>
      <c r="C600" s="9">
        <v>16.600000000000001</v>
      </c>
      <c r="D600" s="10">
        <v>27.15</v>
      </c>
      <c r="E600" s="9">
        <f t="shared" si="9"/>
        <v>-3.9999999999999147E-2</v>
      </c>
      <c r="F600"/>
    </row>
    <row r="601" spans="1:6">
      <c r="A601" s="8">
        <v>2005</v>
      </c>
      <c r="B601" s="8">
        <v>8</v>
      </c>
      <c r="C601" s="9">
        <v>11.2</v>
      </c>
      <c r="D601" s="10">
        <v>26.85</v>
      </c>
      <c r="E601" s="9">
        <f t="shared" si="9"/>
        <v>0</v>
      </c>
      <c r="F601"/>
    </row>
    <row r="602" spans="1:6" s="2" customFormat="1">
      <c r="A602" s="11">
        <v>2005</v>
      </c>
      <c r="B602" s="11">
        <v>9</v>
      </c>
      <c r="C602" s="12">
        <v>3</v>
      </c>
      <c r="D602" s="13">
        <v>22.37</v>
      </c>
      <c r="E602" s="9">
        <f t="shared" si="9"/>
        <v>0</v>
      </c>
      <c r="F602" s="2">
        <f>SUM( E591:E602)</f>
        <v>332.34</v>
      </c>
    </row>
    <row r="603" spans="1:6">
      <c r="A603" s="8">
        <v>2005</v>
      </c>
      <c r="B603" s="8">
        <v>10</v>
      </c>
      <c r="C603" s="9">
        <v>46.6</v>
      </c>
      <c r="D603" s="10">
        <v>15.13</v>
      </c>
      <c r="E603" s="9">
        <f t="shared" si="9"/>
        <v>17.96</v>
      </c>
      <c r="F603"/>
    </row>
    <row r="604" spans="1:6">
      <c r="A604" s="8">
        <v>2005</v>
      </c>
      <c r="B604" s="8">
        <v>11</v>
      </c>
      <c r="C604" s="9">
        <v>165.1</v>
      </c>
      <c r="D604" s="10">
        <v>9.48</v>
      </c>
      <c r="E604" s="9">
        <f t="shared" si="9"/>
        <v>89.059999999999988</v>
      </c>
      <c r="F604"/>
    </row>
    <row r="605" spans="1:6">
      <c r="A605" s="8">
        <v>2005</v>
      </c>
      <c r="B605" s="8">
        <v>12</v>
      </c>
      <c r="C605" s="9">
        <v>132.69999999999999</v>
      </c>
      <c r="D605" s="10">
        <v>7.85</v>
      </c>
      <c r="E605" s="9">
        <f t="shared" si="9"/>
        <v>69.61999999999999</v>
      </c>
      <c r="F605"/>
    </row>
    <row r="606" spans="1:6">
      <c r="A606" s="8">
        <v>2006</v>
      </c>
      <c r="B606" s="8">
        <v>1</v>
      </c>
      <c r="C606" s="9">
        <v>156</v>
      </c>
      <c r="D606" s="10">
        <v>2.78</v>
      </c>
      <c r="E606" s="9">
        <f t="shared" si="9"/>
        <v>83.6</v>
      </c>
      <c r="F606"/>
    </row>
    <row r="607" spans="1:6">
      <c r="A607" s="8">
        <v>2006</v>
      </c>
      <c r="B607" s="8">
        <v>2</v>
      </c>
      <c r="C607" s="9">
        <v>60</v>
      </c>
      <c r="D607" s="10">
        <v>4.5999999999999996</v>
      </c>
      <c r="E607" s="9">
        <f t="shared" si="9"/>
        <v>26</v>
      </c>
      <c r="F607"/>
    </row>
    <row r="608" spans="1:6">
      <c r="A608" s="8">
        <v>2006</v>
      </c>
      <c r="B608" s="8">
        <v>3</v>
      </c>
      <c r="C608" s="9">
        <v>141</v>
      </c>
      <c r="D608" s="10">
        <v>9.5299999999999994</v>
      </c>
      <c r="E608" s="9">
        <f t="shared" si="9"/>
        <v>74.599999999999994</v>
      </c>
      <c r="F608"/>
    </row>
    <row r="609" spans="1:6">
      <c r="A609" s="8">
        <v>2006</v>
      </c>
      <c r="B609" s="8">
        <v>4</v>
      </c>
      <c r="C609" s="9">
        <v>9.4</v>
      </c>
      <c r="D609" s="10">
        <v>14.59</v>
      </c>
      <c r="E609" s="9">
        <f t="shared" si="9"/>
        <v>0</v>
      </c>
      <c r="F609"/>
    </row>
    <row r="610" spans="1:6">
      <c r="A610" s="8">
        <v>2006</v>
      </c>
      <c r="B610" s="8">
        <v>5</v>
      </c>
      <c r="C610" s="9">
        <v>35.299999999999997</v>
      </c>
      <c r="D610" s="10">
        <v>18.59</v>
      </c>
      <c r="E610" s="9">
        <f t="shared" si="9"/>
        <v>11.179999999999996</v>
      </c>
      <c r="F610"/>
    </row>
    <row r="611" spans="1:6">
      <c r="A611" s="8">
        <v>2006</v>
      </c>
      <c r="B611" s="8">
        <v>6</v>
      </c>
      <c r="C611" s="9">
        <v>41.9</v>
      </c>
      <c r="D611" s="10">
        <v>24.09</v>
      </c>
      <c r="E611" s="9">
        <f t="shared" si="9"/>
        <v>15.139999999999997</v>
      </c>
      <c r="F611"/>
    </row>
    <row r="612" spans="1:6">
      <c r="A612" s="8">
        <v>2006</v>
      </c>
      <c r="B612" s="8">
        <v>7</v>
      </c>
      <c r="C612" s="9">
        <v>22.4</v>
      </c>
      <c r="D612" s="10">
        <v>26.71</v>
      </c>
      <c r="E612" s="9">
        <f t="shared" si="9"/>
        <v>3.4399999999999995</v>
      </c>
      <c r="F612"/>
    </row>
    <row r="613" spans="1:6">
      <c r="A613" s="8">
        <v>2006</v>
      </c>
      <c r="B613" s="8">
        <v>8</v>
      </c>
      <c r="C613" s="9">
        <v>28.1</v>
      </c>
      <c r="D613" s="10">
        <v>27.66</v>
      </c>
      <c r="E613" s="9">
        <f t="shared" si="9"/>
        <v>6.8599999999999994</v>
      </c>
      <c r="F613"/>
    </row>
    <row r="614" spans="1:6" s="2" customFormat="1">
      <c r="A614" s="11">
        <v>2006</v>
      </c>
      <c r="B614" s="11">
        <v>9</v>
      </c>
      <c r="C614" s="12">
        <v>172.8</v>
      </c>
      <c r="D614" s="13">
        <v>21.45</v>
      </c>
      <c r="E614" s="9">
        <f t="shared" si="9"/>
        <v>93.68</v>
      </c>
      <c r="F614" s="2">
        <f>SUM( E603:E614)</f>
        <v>491.14000000000004</v>
      </c>
    </row>
    <row r="615" spans="1:6">
      <c r="A615" s="8">
        <v>2006</v>
      </c>
      <c r="B615" s="8">
        <v>10</v>
      </c>
      <c r="C615" s="9">
        <v>34.799999999999997</v>
      </c>
      <c r="D615" s="10">
        <v>16.38</v>
      </c>
      <c r="E615" s="9">
        <f t="shared" si="9"/>
        <v>10.879999999999999</v>
      </c>
      <c r="F615"/>
    </row>
    <row r="616" spans="1:6">
      <c r="A616" s="8">
        <v>2006</v>
      </c>
      <c r="B616" s="8">
        <v>11</v>
      </c>
      <c r="C616" s="9">
        <v>46.4</v>
      </c>
      <c r="D616" s="10">
        <v>10.11</v>
      </c>
      <c r="E616" s="9">
        <f t="shared" si="9"/>
        <v>17.84</v>
      </c>
      <c r="F616"/>
    </row>
    <row r="617" spans="1:6">
      <c r="A617" s="8">
        <v>2006</v>
      </c>
      <c r="B617" s="8">
        <v>12</v>
      </c>
      <c r="C617" s="9">
        <v>19.3</v>
      </c>
      <c r="D617" s="10">
        <v>6.56</v>
      </c>
      <c r="E617" s="9">
        <f t="shared" si="9"/>
        <v>1.58</v>
      </c>
      <c r="F617"/>
    </row>
    <row r="618" spans="1:6">
      <c r="A618" s="8">
        <v>2007</v>
      </c>
      <c r="B618" s="8">
        <v>1</v>
      </c>
      <c r="C618" s="9">
        <v>3.8</v>
      </c>
      <c r="D618" s="10">
        <v>9.18</v>
      </c>
      <c r="E618" s="9">
        <f t="shared" si="9"/>
        <v>0</v>
      </c>
      <c r="F618"/>
    </row>
    <row r="619" spans="1:6">
      <c r="A619" s="8">
        <v>2007</v>
      </c>
      <c r="B619" s="8">
        <v>2</v>
      </c>
      <c r="C619" s="9">
        <v>13.6</v>
      </c>
      <c r="D619" s="10">
        <v>7.95</v>
      </c>
      <c r="E619" s="9">
        <v>0</v>
      </c>
      <c r="F619"/>
    </row>
    <row r="620" spans="1:6">
      <c r="A620" s="8">
        <v>2007</v>
      </c>
      <c r="B620" s="8">
        <v>3</v>
      </c>
      <c r="C620" s="9">
        <v>68.599999999999994</v>
      </c>
      <c r="D620" s="10">
        <v>10.199999999999999</v>
      </c>
      <c r="E620" s="9">
        <f t="shared" si="9"/>
        <v>31.159999999999997</v>
      </c>
      <c r="F620"/>
    </row>
    <row r="621" spans="1:6">
      <c r="A621" s="8">
        <v>2007</v>
      </c>
      <c r="B621" s="8">
        <v>4</v>
      </c>
      <c r="C621" s="9">
        <v>6.2</v>
      </c>
      <c r="D621" s="10">
        <v>13.96</v>
      </c>
      <c r="E621" s="9">
        <f t="shared" si="9"/>
        <v>0</v>
      </c>
      <c r="F621"/>
    </row>
    <row r="622" spans="1:6">
      <c r="A622" s="8">
        <v>2007</v>
      </c>
      <c r="B622" s="8">
        <v>5</v>
      </c>
      <c r="C622" s="9">
        <v>72.599999999999994</v>
      </c>
      <c r="D622" s="10">
        <v>20.04</v>
      </c>
      <c r="E622" s="9">
        <f t="shared" si="9"/>
        <v>33.559999999999995</v>
      </c>
      <c r="F622"/>
    </row>
    <row r="623" spans="1:6">
      <c r="A623" s="8">
        <v>2007</v>
      </c>
      <c r="B623" s="8">
        <v>6</v>
      </c>
      <c r="C623" s="9">
        <v>12.2</v>
      </c>
      <c r="D623" s="10">
        <v>27.25</v>
      </c>
      <c r="E623" s="9">
        <f t="shared" si="9"/>
        <v>0</v>
      </c>
      <c r="F623"/>
    </row>
    <row r="624" spans="1:6">
      <c r="A624" s="8">
        <v>2007</v>
      </c>
      <c r="B624" s="8">
        <v>7</v>
      </c>
      <c r="C624" s="9">
        <v>0</v>
      </c>
      <c r="D624" s="10">
        <v>29.34</v>
      </c>
      <c r="E624" s="9">
        <f t="shared" si="9"/>
        <v>0</v>
      </c>
      <c r="F624"/>
    </row>
    <row r="625" spans="1:6">
      <c r="A625" s="8">
        <v>2007</v>
      </c>
      <c r="B625" s="8">
        <v>8</v>
      </c>
      <c r="C625" s="9">
        <v>1.4</v>
      </c>
      <c r="D625" s="10">
        <v>27.65</v>
      </c>
      <c r="E625" s="9">
        <f t="shared" si="9"/>
        <v>0</v>
      </c>
      <c r="F625"/>
    </row>
    <row r="626" spans="1:6" s="2" customFormat="1">
      <c r="A626" s="11">
        <v>2007</v>
      </c>
      <c r="B626" s="11">
        <v>9</v>
      </c>
      <c r="C626" s="12">
        <v>33.9</v>
      </c>
      <c r="D626" s="13">
        <v>20.94</v>
      </c>
      <c r="E626" s="9">
        <f t="shared" si="9"/>
        <v>10.34</v>
      </c>
      <c r="F626" s="2">
        <f>SUM( E615:E626)</f>
        <v>105.35999999999999</v>
      </c>
    </row>
    <row r="627" spans="1:6">
      <c r="A627" s="8">
        <v>2007</v>
      </c>
      <c r="B627" s="8">
        <v>10</v>
      </c>
      <c r="C627" s="9">
        <v>101.8</v>
      </c>
      <c r="D627" s="10">
        <v>1.63</v>
      </c>
      <c r="E627" s="9">
        <f t="shared" si="9"/>
        <v>51.08</v>
      </c>
      <c r="F627"/>
    </row>
    <row r="628" spans="1:6">
      <c r="A628" s="8">
        <v>2007</v>
      </c>
      <c r="B628" s="8">
        <v>11</v>
      </c>
      <c r="C628" s="9">
        <v>129.5</v>
      </c>
      <c r="D628" s="10">
        <v>10.16</v>
      </c>
      <c r="E628" s="9">
        <f t="shared" si="9"/>
        <v>67.7</v>
      </c>
      <c r="F628"/>
    </row>
    <row r="629" spans="1:6">
      <c r="A629" s="8">
        <v>2007</v>
      </c>
      <c r="B629" s="8">
        <v>12</v>
      </c>
      <c r="C629" s="9">
        <v>56.4</v>
      </c>
      <c r="D629" s="10">
        <v>5.03</v>
      </c>
      <c r="E629" s="9">
        <f t="shared" si="9"/>
        <v>23.839999999999996</v>
      </c>
      <c r="F629"/>
    </row>
    <row r="630" spans="1:6">
      <c r="A630" s="8">
        <v>2008</v>
      </c>
      <c r="B630" s="8">
        <v>1</v>
      </c>
      <c r="C630" s="9">
        <v>39.200000000000003</v>
      </c>
      <c r="D630" s="10">
        <v>4.0999999999999996</v>
      </c>
      <c r="E630" s="9">
        <f t="shared" si="9"/>
        <v>13.52</v>
      </c>
      <c r="F630"/>
    </row>
    <row r="631" spans="1:6">
      <c r="A631" s="8">
        <v>2008</v>
      </c>
      <c r="B631" s="8">
        <v>2</v>
      </c>
      <c r="C631" s="9">
        <v>5.6</v>
      </c>
      <c r="D631" s="10">
        <v>5.81</v>
      </c>
      <c r="E631" s="9">
        <f t="shared" si="9"/>
        <v>0</v>
      </c>
      <c r="F631"/>
    </row>
    <row r="632" spans="1:6">
      <c r="A632" s="8">
        <v>2008</v>
      </c>
      <c r="B632" s="8">
        <v>3</v>
      </c>
      <c r="C632" s="9">
        <v>37.5</v>
      </c>
      <c r="D632" s="10">
        <v>11.97</v>
      </c>
      <c r="E632" s="9">
        <f t="shared" si="9"/>
        <v>12.5</v>
      </c>
      <c r="F632"/>
    </row>
    <row r="633" spans="1:6">
      <c r="A633" s="8">
        <v>2008</v>
      </c>
      <c r="B633" s="8">
        <v>4</v>
      </c>
      <c r="C633" s="9">
        <v>41.3</v>
      </c>
      <c r="D633" s="10">
        <v>15.06</v>
      </c>
      <c r="E633" s="9">
        <f t="shared" si="9"/>
        <v>14.779999999999998</v>
      </c>
      <c r="F633"/>
    </row>
    <row r="634" spans="1:6">
      <c r="A634" s="8">
        <v>2008</v>
      </c>
      <c r="B634" s="8">
        <v>5</v>
      </c>
      <c r="C634" s="9">
        <v>8.8000000000000007</v>
      </c>
      <c r="D634" s="10">
        <v>19.73</v>
      </c>
      <c r="E634" s="9">
        <f t="shared" si="9"/>
        <v>0</v>
      </c>
      <c r="F634"/>
    </row>
    <row r="635" spans="1:6">
      <c r="A635" s="8">
        <v>2008</v>
      </c>
      <c r="B635" s="8">
        <v>6</v>
      </c>
      <c r="C635" s="9">
        <v>19.7</v>
      </c>
      <c r="D635" s="10">
        <v>25.06</v>
      </c>
      <c r="E635" s="9">
        <f t="shared" si="9"/>
        <v>1.8199999999999985</v>
      </c>
      <c r="F635"/>
    </row>
    <row r="636" spans="1:6">
      <c r="A636" s="8">
        <v>2008</v>
      </c>
      <c r="B636" s="8">
        <v>7</v>
      </c>
      <c r="C636" s="9">
        <v>27.4</v>
      </c>
      <c r="D636" s="10">
        <v>26.99</v>
      </c>
      <c r="E636" s="9">
        <f t="shared" si="9"/>
        <v>6.4399999999999977</v>
      </c>
      <c r="F636"/>
    </row>
    <row r="637" spans="1:6">
      <c r="A637" s="8">
        <v>2008</v>
      </c>
      <c r="B637" s="8">
        <v>8</v>
      </c>
      <c r="C637" s="9">
        <v>5.2</v>
      </c>
      <c r="D637" s="10">
        <v>28.02</v>
      </c>
      <c r="E637" s="9">
        <f t="shared" si="9"/>
        <v>0</v>
      </c>
      <c r="F637"/>
    </row>
    <row r="638" spans="1:6" s="2" customFormat="1">
      <c r="A638" s="11">
        <v>2008</v>
      </c>
      <c r="B638" s="11">
        <v>9</v>
      </c>
      <c r="C638" s="12">
        <v>8.6999999999999993</v>
      </c>
      <c r="D638" s="13">
        <v>21.72</v>
      </c>
      <c r="E638" s="9">
        <f t="shared" si="9"/>
        <v>0</v>
      </c>
      <c r="F638" s="2">
        <f>SUM( E627:E638)</f>
        <v>191.68</v>
      </c>
    </row>
    <row r="639" spans="1:6">
      <c r="A639" s="8">
        <v>2008</v>
      </c>
      <c r="B639" s="8">
        <v>10</v>
      </c>
      <c r="C639" s="9">
        <v>36</v>
      </c>
      <c r="D639" s="10">
        <v>16.88</v>
      </c>
      <c r="E639" s="9">
        <f t="shared" si="9"/>
        <v>11.599999999999998</v>
      </c>
      <c r="F639"/>
    </row>
    <row r="640" spans="1:6">
      <c r="A640" s="8">
        <v>2008</v>
      </c>
      <c r="B640" s="8">
        <v>11</v>
      </c>
      <c r="C640" s="9">
        <v>15.1</v>
      </c>
      <c r="D640" s="10">
        <v>12.03</v>
      </c>
      <c r="E640" s="9">
        <v>0</v>
      </c>
      <c r="F640"/>
    </row>
    <row r="641" spans="1:6">
      <c r="A641" s="8">
        <v>2008</v>
      </c>
      <c r="B641" s="8">
        <v>12</v>
      </c>
      <c r="C641" s="9">
        <v>31.2</v>
      </c>
      <c r="D641" s="10">
        <v>8.4600000000000009</v>
      </c>
      <c r="E641" s="9">
        <f t="shared" si="9"/>
        <v>8.7199999999999989</v>
      </c>
      <c r="F641"/>
    </row>
    <row r="642" spans="1:6">
      <c r="A642" s="8">
        <v>2009</v>
      </c>
      <c r="B642" s="8">
        <v>1</v>
      </c>
      <c r="C642" s="9">
        <v>91.8</v>
      </c>
      <c r="D642" s="10">
        <v>6.69</v>
      </c>
      <c r="E642" s="9">
        <f t="shared" si="9"/>
        <v>45.08</v>
      </c>
      <c r="F642"/>
    </row>
    <row r="643" spans="1:6">
      <c r="A643" s="8">
        <v>2009</v>
      </c>
      <c r="B643" s="8">
        <v>2</v>
      </c>
      <c r="C643" s="9">
        <v>72.3</v>
      </c>
      <c r="D643" s="10">
        <v>6.92</v>
      </c>
      <c r="E643" s="9">
        <f t="shared" si="9"/>
        <v>33.379999999999995</v>
      </c>
      <c r="F643"/>
    </row>
    <row r="644" spans="1:6">
      <c r="A644" s="8">
        <v>2009</v>
      </c>
      <c r="B644" s="8">
        <v>3</v>
      </c>
      <c r="C644" s="9">
        <v>44.7</v>
      </c>
      <c r="D644" s="10">
        <v>9.0299999999999994</v>
      </c>
      <c r="E644" s="9">
        <f t="shared" si="9"/>
        <v>16.82</v>
      </c>
      <c r="F644"/>
    </row>
    <row r="645" spans="1:6">
      <c r="A645" s="8">
        <v>2009</v>
      </c>
      <c r="B645" s="8">
        <v>4</v>
      </c>
      <c r="C645" s="9">
        <v>16.3</v>
      </c>
      <c r="D645" s="10">
        <v>13.67</v>
      </c>
      <c r="E645" s="9">
        <v>0</v>
      </c>
      <c r="F645"/>
    </row>
    <row r="646" spans="1:6">
      <c r="A646" s="8">
        <v>2009</v>
      </c>
      <c r="B646" s="8">
        <v>5</v>
      </c>
      <c r="C646" s="9">
        <v>25.4</v>
      </c>
      <c r="D646" s="10">
        <v>18.93</v>
      </c>
      <c r="E646" s="9">
        <f t="shared" ref="E646:E709" si="10">IF(C646&lt;=12.5,0,IF(C646&lt;=70&amp;C646&gt;=12.5,0.6*C646-10,0.8*C646-25))</f>
        <v>5.2399999999999984</v>
      </c>
      <c r="F646"/>
    </row>
    <row r="647" spans="1:6">
      <c r="A647" s="8">
        <v>2009</v>
      </c>
      <c r="B647" s="8">
        <v>6</v>
      </c>
      <c r="C647" s="9">
        <v>11.2</v>
      </c>
      <c r="D647" s="10">
        <v>24.03</v>
      </c>
      <c r="E647" s="9">
        <f t="shared" si="10"/>
        <v>0</v>
      </c>
      <c r="F647"/>
    </row>
    <row r="648" spans="1:6">
      <c r="A648" s="8">
        <v>2009</v>
      </c>
      <c r="B648" s="8">
        <v>7</v>
      </c>
      <c r="C648" s="9">
        <v>3.4</v>
      </c>
      <c r="D648" s="10">
        <v>28.43</v>
      </c>
      <c r="E648" s="9">
        <f t="shared" si="10"/>
        <v>0</v>
      </c>
      <c r="F648"/>
    </row>
    <row r="649" spans="1:6">
      <c r="A649" s="8">
        <v>2009</v>
      </c>
      <c r="B649" s="8">
        <v>8</v>
      </c>
      <c r="C649" s="9">
        <v>0</v>
      </c>
      <c r="D649" s="10">
        <v>27.06</v>
      </c>
      <c r="E649" s="9">
        <f t="shared" si="10"/>
        <v>0</v>
      </c>
      <c r="F649"/>
    </row>
    <row r="650" spans="1:6" s="2" customFormat="1">
      <c r="A650" s="11">
        <v>2009</v>
      </c>
      <c r="B650" s="11">
        <v>9</v>
      </c>
      <c r="C650" s="12">
        <v>53.2</v>
      </c>
      <c r="D650" s="13">
        <v>21.82</v>
      </c>
      <c r="E650" s="9">
        <f t="shared" si="10"/>
        <v>21.92</v>
      </c>
      <c r="F650" s="2">
        <f>SUM( E639:E650)</f>
        <v>142.76</v>
      </c>
    </row>
    <row r="651" spans="1:6">
      <c r="A651" s="8">
        <v>2009</v>
      </c>
      <c r="B651" s="8">
        <v>10</v>
      </c>
      <c r="C651" s="9">
        <v>39.6</v>
      </c>
      <c r="D651" s="10">
        <v>16.57</v>
      </c>
      <c r="E651" s="9">
        <f t="shared" si="10"/>
        <v>13.760000000000002</v>
      </c>
      <c r="F651"/>
    </row>
    <row r="652" spans="1:6">
      <c r="A652" s="8">
        <v>2009</v>
      </c>
      <c r="B652" s="8">
        <v>11</v>
      </c>
      <c r="C652" s="9">
        <v>57.5</v>
      </c>
      <c r="D652" s="10">
        <v>11.4</v>
      </c>
      <c r="E652" s="9">
        <f t="shared" si="10"/>
        <v>24.5</v>
      </c>
      <c r="F652"/>
    </row>
    <row r="653" spans="1:6">
      <c r="A653" s="8">
        <v>2009</v>
      </c>
      <c r="B653" s="8">
        <v>12</v>
      </c>
      <c r="C653" s="9">
        <v>120</v>
      </c>
      <c r="D653" s="10">
        <v>10.17</v>
      </c>
      <c r="E653" s="9">
        <f t="shared" si="10"/>
        <v>62</v>
      </c>
      <c r="F653"/>
    </row>
    <row r="654" spans="1:6">
      <c r="A654" s="8">
        <v>2010</v>
      </c>
      <c r="B654" s="8">
        <v>1</v>
      </c>
      <c r="C654" s="9">
        <v>36.5</v>
      </c>
      <c r="D654" s="10">
        <v>6.65</v>
      </c>
      <c r="E654" s="9">
        <f t="shared" si="10"/>
        <v>11.899999999999999</v>
      </c>
      <c r="F654"/>
    </row>
    <row r="655" spans="1:6">
      <c r="A655" s="8">
        <v>2010</v>
      </c>
      <c r="B655" s="8">
        <v>2</v>
      </c>
      <c r="C655" s="9">
        <v>155</v>
      </c>
      <c r="D655" s="10">
        <v>7.88</v>
      </c>
      <c r="E655" s="9">
        <f t="shared" si="10"/>
        <v>83</v>
      </c>
      <c r="F655"/>
    </row>
    <row r="656" spans="1:6">
      <c r="A656" s="8">
        <v>2010</v>
      </c>
      <c r="B656" s="8">
        <v>3</v>
      </c>
      <c r="C656" s="9">
        <v>48.7</v>
      </c>
      <c r="D656" s="10">
        <v>8.83</v>
      </c>
      <c r="E656" s="9">
        <f t="shared" si="10"/>
        <v>19.22</v>
      </c>
      <c r="F656"/>
    </row>
    <row r="657" spans="1:6">
      <c r="A657" s="8">
        <v>2010</v>
      </c>
      <c r="B657" s="8">
        <v>4</v>
      </c>
      <c r="C657" s="9">
        <v>24.6</v>
      </c>
      <c r="D657" s="10">
        <v>15.49</v>
      </c>
      <c r="E657" s="9">
        <f t="shared" si="10"/>
        <v>4.76</v>
      </c>
      <c r="F657"/>
    </row>
    <row r="658" spans="1:6">
      <c r="A658" s="8">
        <v>2010</v>
      </c>
      <c r="B658" s="8">
        <v>5</v>
      </c>
      <c r="C658" s="9">
        <v>19.2</v>
      </c>
      <c r="D658" s="10">
        <v>20.67</v>
      </c>
      <c r="E658" s="9">
        <f t="shared" si="10"/>
        <v>1.5199999999999996</v>
      </c>
      <c r="F658"/>
    </row>
    <row r="659" spans="1:6">
      <c r="A659" s="8">
        <v>2010</v>
      </c>
      <c r="B659" s="8">
        <v>6</v>
      </c>
      <c r="C659" s="9">
        <v>46</v>
      </c>
      <c r="D659" s="10">
        <v>24.77</v>
      </c>
      <c r="E659" s="9">
        <f t="shared" si="10"/>
        <v>17.599999999999998</v>
      </c>
      <c r="F659"/>
    </row>
    <row r="660" spans="1:6">
      <c r="A660" s="8">
        <v>2010</v>
      </c>
      <c r="B660" s="8">
        <v>7</v>
      </c>
      <c r="C660" s="9">
        <v>45.3</v>
      </c>
      <c r="D660" s="10">
        <v>27.27</v>
      </c>
      <c r="E660" s="9">
        <f t="shared" si="10"/>
        <v>17.179999999999996</v>
      </c>
      <c r="F660"/>
    </row>
    <row r="661" spans="1:6">
      <c r="A661" s="8">
        <v>2010</v>
      </c>
      <c r="B661" s="8">
        <v>8</v>
      </c>
      <c r="C661" s="9">
        <v>0</v>
      </c>
      <c r="D661" s="10">
        <v>29.36</v>
      </c>
      <c r="E661" s="9">
        <f t="shared" si="10"/>
        <v>0</v>
      </c>
      <c r="F661"/>
    </row>
    <row r="662" spans="1:6" s="2" customFormat="1">
      <c r="A662" s="11">
        <v>2010</v>
      </c>
      <c r="B662" s="11">
        <v>9</v>
      </c>
      <c r="C662" s="12">
        <v>41.6</v>
      </c>
      <c r="D662" s="13">
        <v>22.75</v>
      </c>
      <c r="E662" s="9">
        <f t="shared" si="10"/>
        <v>14.96</v>
      </c>
      <c r="F662" s="2">
        <f>SUM( E651:E662)</f>
        <v>270.39999999999998</v>
      </c>
    </row>
    <row r="663" spans="1:6">
      <c r="A663" s="8">
        <v>2010</v>
      </c>
      <c r="B663" s="8">
        <v>10</v>
      </c>
      <c r="C663" s="9">
        <v>134.19999999999999</v>
      </c>
      <c r="D663" s="10">
        <v>15.34</v>
      </c>
      <c r="E663" s="9">
        <f t="shared" si="10"/>
        <v>70.52</v>
      </c>
      <c r="F663"/>
    </row>
    <row r="664" spans="1:6">
      <c r="A664" s="8">
        <v>2010</v>
      </c>
      <c r="B664" s="8">
        <v>11</v>
      </c>
      <c r="C664" s="9">
        <v>51.4</v>
      </c>
      <c r="D664" s="10">
        <v>15.34</v>
      </c>
      <c r="E664" s="9">
        <f t="shared" si="10"/>
        <v>20.839999999999996</v>
      </c>
      <c r="F664"/>
    </row>
    <row r="665" spans="1:6">
      <c r="A665" s="8">
        <v>2010</v>
      </c>
      <c r="B665" s="8">
        <v>12</v>
      </c>
      <c r="C665" s="9">
        <v>48.4</v>
      </c>
      <c r="D665" s="10">
        <v>9.51</v>
      </c>
      <c r="E665" s="9">
        <f t="shared" si="10"/>
        <v>19.04</v>
      </c>
      <c r="F665"/>
    </row>
    <row r="666" spans="1:6">
      <c r="A666" s="8">
        <v>2011</v>
      </c>
      <c r="B666" s="8">
        <v>1</v>
      </c>
      <c r="C666" s="9">
        <v>41.8</v>
      </c>
      <c r="D666" s="10">
        <v>4.63</v>
      </c>
      <c r="E666" s="9">
        <f t="shared" si="10"/>
        <v>15.079999999999998</v>
      </c>
      <c r="F666"/>
    </row>
    <row r="667" spans="1:6">
      <c r="A667" s="8">
        <v>2011</v>
      </c>
      <c r="B667" s="8">
        <v>2</v>
      </c>
      <c r="C667" s="9">
        <v>11.3</v>
      </c>
      <c r="D667" s="10">
        <v>5.0199999999999996</v>
      </c>
      <c r="E667" s="9">
        <f t="shared" si="10"/>
        <v>0</v>
      </c>
      <c r="F667"/>
    </row>
    <row r="668" spans="1:6">
      <c r="A668" s="8">
        <v>2011</v>
      </c>
      <c r="B668" s="8">
        <v>3</v>
      </c>
      <c r="C668" s="9">
        <v>4.5</v>
      </c>
      <c r="D668" s="10">
        <v>8.4499999999999993</v>
      </c>
      <c r="E668" s="9">
        <f t="shared" si="10"/>
        <v>0</v>
      </c>
      <c r="F668"/>
    </row>
    <row r="669" spans="1:6">
      <c r="A669" s="8">
        <v>2011</v>
      </c>
      <c r="B669" s="8">
        <v>4</v>
      </c>
      <c r="C669" s="9">
        <v>40.9</v>
      </c>
      <c r="D669" s="10">
        <v>12.15</v>
      </c>
      <c r="E669" s="9">
        <f t="shared" si="10"/>
        <v>14.54</v>
      </c>
      <c r="F669"/>
    </row>
    <row r="670" spans="1:6">
      <c r="A670" s="8">
        <v>2011</v>
      </c>
      <c r="B670" s="8">
        <v>5</v>
      </c>
      <c r="C670" s="9">
        <v>45.4</v>
      </c>
      <c r="D670" s="10">
        <v>18.829999999999998</v>
      </c>
      <c r="E670" s="9">
        <f t="shared" si="10"/>
        <v>17.239999999999998</v>
      </c>
      <c r="F670"/>
    </row>
    <row r="671" spans="1:6">
      <c r="A671" s="8">
        <v>2011</v>
      </c>
      <c r="B671" s="8">
        <v>6</v>
      </c>
      <c r="C671" s="9">
        <v>25.2</v>
      </c>
      <c r="D671" s="10">
        <v>24.36</v>
      </c>
      <c r="E671" s="9">
        <f t="shared" si="10"/>
        <v>5.1199999999999992</v>
      </c>
      <c r="F671"/>
    </row>
    <row r="672" spans="1:6">
      <c r="A672" s="8">
        <v>2011</v>
      </c>
      <c r="B672" s="8">
        <v>7</v>
      </c>
      <c r="C672" s="9">
        <v>10.7</v>
      </c>
      <c r="D672" s="10">
        <v>28.41</v>
      </c>
      <c r="E672" s="9">
        <f t="shared" si="10"/>
        <v>0</v>
      </c>
      <c r="F672"/>
    </row>
    <row r="673" spans="1:6" ht="14.1" customHeight="1">
      <c r="A673" s="8">
        <v>2011</v>
      </c>
      <c r="B673" s="8">
        <v>8</v>
      </c>
      <c r="C673" s="9">
        <v>3.2</v>
      </c>
      <c r="D673" s="10">
        <v>27.07</v>
      </c>
      <c r="E673" s="9">
        <f t="shared" si="10"/>
        <v>0</v>
      </c>
      <c r="F673"/>
    </row>
    <row r="674" spans="1:6" s="2" customFormat="1">
      <c r="A674" s="11">
        <v>2011</v>
      </c>
      <c r="B674" s="11">
        <v>9</v>
      </c>
      <c r="C674" s="12">
        <v>9.6999999999999993</v>
      </c>
      <c r="D674" s="13">
        <v>24.24</v>
      </c>
      <c r="E674" s="9">
        <f t="shared" si="10"/>
        <v>0</v>
      </c>
      <c r="F674" s="2">
        <f>SUM( E663:E674)</f>
        <v>162.38</v>
      </c>
    </row>
    <row r="675" spans="1:6">
      <c r="A675" s="8">
        <v>2011</v>
      </c>
      <c r="B675" s="8">
        <v>10</v>
      </c>
      <c r="C675" s="9">
        <v>42.6</v>
      </c>
      <c r="D675" s="10">
        <v>14.03</v>
      </c>
      <c r="E675" s="9">
        <f t="shared" si="10"/>
        <v>15.559999999999999</v>
      </c>
      <c r="F675"/>
    </row>
    <row r="676" spans="1:6">
      <c r="A676" s="8">
        <v>2011</v>
      </c>
      <c r="B676" s="8">
        <v>11</v>
      </c>
      <c r="C676" s="9">
        <v>0</v>
      </c>
      <c r="D676" s="10">
        <v>7.39</v>
      </c>
      <c r="E676" s="9">
        <f t="shared" si="10"/>
        <v>0</v>
      </c>
      <c r="F676"/>
    </row>
    <row r="677" spans="1:6">
      <c r="A677" s="8">
        <v>2011</v>
      </c>
      <c r="B677" s="8">
        <v>12</v>
      </c>
      <c r="C677" s="9">
        <v>137.69999999999999</v>
      </c>
      <c r="D677" s="10">
        <v>7.89</v>
      </c>
      <c r="E677" s="9">
        <f t="shared" si="10"/>
        <v>72.61999999999999</v>
      </c>
      <c r="F677"/>
    </row>
    <row r="678" spans="1:6">
      <c r="A678" s="8">
        <v>2012</v>
      </c>
      <c r="B678" s="8">
        <v>1</v>
      </c>
      <c r="C678" s="9">
        <v>29.2</v>
      </c>
      <c r="D678" s="10">
        <v>3.19</v>
      </c>
      <c r="E678" s="9">
        <f t="shared" si="10"/>
        <v>7.52</v>
      </c>
      <c r="F678"/>
    </row>
    <row r="679" spans="1:6">
      <c r="A679" s="8">
        <v>2012</v>
      </c>
      <c r="B679" s="8">
        <v>2</v>
      </c>
      <c r="C679" s="9">
        <v>42.6</v>
      </c>
      <c r="D679" s="10">
        <v>3.12</v>
      </c>
      <c r="E679" s="9">
        <f t="shared" si="10"/>
        <v>15.559999999999999</v>
      </c>
      <c r="F679"/>
    </row>
    <row r="680" spans="1:6">
      <c r="A680" s="8">
        <v>2012</v>
      </c>
      <c r="B680" s="8">
        <v>3</v>
      </c>
      <c r="C680" s="9">
        <v>18.899999999999999</v>
      </c>
      <c r="D680" s="10">
        <v>8.59</v>
      </c>
      <c r="E680" s="9">
        <f t="shared" si="10"/>
        <v>1.3399999999999981</v>
      </c>
      <c r="F680"/>
    </row>
    <row r="681" spans="1:6">
      <c r="A681" s="8">
        <v>2012</v>
      </c>
      <c r="B681" s="8">
        <v>4</v>
      </c>
      <c r="C681" s="9">
        <v>23.6</v>
      </c>
      <c r="D681" s="10">
        <v>15.3</v>
      </c>
      <c r="E681" s="9">
        <f t="shared" si="10"/>
        <v>4.16</v>
      </c>
      <c r="F681"/>
    </row>
    <row r="682" spans="1:6">
      <c r="A682" s="8">
        <v>2012</v>
      </c>
      <c r="B682" s="8">
        <v>5</v>
      </c>
      <c r="C682" s="9">
        <v>92.8</v>
      </c>
      <c r="D682" s="10">
        <v>19.87</v>
      </c>
      <c r="E682" s="9">
        <f t="shared" si="10"/>
        <v>45.68</v>
      </c>
      <c r="F682"/>
    </row>
    <row r="683" spans="1:6">
      <c r="A683" s="8">
        <v>2012</v>
      </c>
      <c r="B683" s="8">
        <v>6</v>
      </c>
      <c r="C683" s="9">
        <v>8.5</v>
      </c>
      <c r="D683" s="10">
        <v>27.07</v>
      </c>
      <c r="E683" s="9">
        <f t="shared" si="10"/>
        <v>0</v>
      </c>
      <c r="F683"/>
    </row>
    <row r="684" spans="1:6">
      <c r="A684" s="8">
        <v>2012</v>
      </c>
      <c r="B684" s="8">
        <v>7</v>
      </c>
      <c r="C684" s="9">
        <v>0</v>
      </c>
      <c r="D684" s="10">
        <v>30.3</v>
      </c>
      <c r="E684" s="9">
        <f t="shared" si="10"/>
        <v>0</v>
      </c>
      <c r="F684"/>
    </row>
    <row r="685" spans="1:6">
      <c r="A685" s="8">
        <v>2012</v>
      </c>
      <c r="B685" s="8">
        <v>8</v>
      </c>
      <c r="C685" s="9">
        <v>1.4</v>
      </c>
      <c r="D685" s="10">
        <v>28.49</v>
      </c>
      <c r="E685" s="9">
        <f t="shared" si="10"/>
        <v>0</v>
      </c>
      <c r="F685"/>
    </row>
    <row r="686" spans="1:6" s="2" customFormat="1">
      <c r="A686" s="11">
        <v>2012</v>
      </c>
      <c r="B686" s="11">
        <v>9</v>
      </c>
      <c r="C686" s="12">
        <v>12.4</v>
      </c>
      <c r="D686" s="13">
        <v>23.71</v>
      </c>
      <c r="E686" s="9">
        <f t="shared" si="10"/>
        <v>0</v>
      </c>
      <c r="F686" s="2">
        <f>SUM( E675:E686)</f>
        <v>162.44</v>
      </c>
    </row>
    <row r="687" spans="1:6">
      <c r="A687" s="8">
        <v>2012</v>
      </c>
      <c r="B687" s="8">
        <v>10</v>
      </c>
      <c r="C687" s="9">
        <v>44.8</v>
      </c>
      <c r="D687" s="10">
        <v>19.04</v>
      </c>
      <c r="E687" s="9">
        <f t="shared" si="10"/>
        <v>16.88</v>
      </c>
      <c r="F687"/>
    </row>
    <row r="688" spans="1:6">
      <c r="A688" s="8">
        <v>2012</v>
      </c>
      <c r="B688" s="8">
        <v>11</v>
      </c>
      <c r="C688" s="9">
        <v>16.2</v>
      </c>
      <c r="D688" s="10">
        <v>13.58</v>
      </c>
      <c r="E688" s="9">
        <v>0</v>
      </c>
      <c r="F688"/>
    </row>
    <row r="689" spans="1:6">
      <c r="A689" s="8">
        <v>2012</v>
      </c>
      <c r="B689" s="8">
        <v>12</v>
      </c>
      <c r="C689" s="9">
        <v>110.3</v>
      </c>
      <c r="D689" s="10">
        <v>6.83</v>
      </c>
      <c r="E689" s="9">
        <f t="shared" si="10"/>
        <v>56.179999999999993</v>
      </c>
      <c r="F689"/>
    </row>
    <row r="690" spans="1:6">
      <c r="A690" s="8">
        <v>2013</v>
      </c>
      <c r="B690" s="8">
        <v>1</v>
      </c>
      <c r="C690" s="9">
        <v>77.5</v>
      </c>
      <c r="D690" s="10">
        <v>6.69</v>
      </c>
      <c r="E690" s="9">
        <f t="shared" si="10"/>
        <v>36.5</v>
      </c>
      <c r="F690"/>
    </row>
    <row r="691" spans="1:6">
      <c r="A691" s="8">
        <v>2013</v>
      </c>
      <c r="B691" s="8">
        <v>2</v>
      </c>
      <c r="C691" s="9">
        <v>60</v>
      </c>
      <c r="D691" s="10">
        <v>7.98</v>
      </c>
      <c r="E691" s="9">
        <f t="shared" si="10"/>
        <v>26</v>
      </c>
      <c r="F691"/>
    </row>
    <row r="692" spans="1:6">
      <c r="A692" s="8">
        <v>2013</v>
      </c>
      <c r="B692" s="8">
        <v>3</v>
      </c>
      <c r="C692" s="9">
        <v>46.5</v>
      </c>
      <c r="D692" s="10">
        <v>10.039999999999999</v>
      </c>
      <c r="E692" s="9">
        <f t="shared" si="10"/>
        <v>17.899999999999999</v>
      </c>
      <c r="F692"/>
    </row>
    <row r="693" spans="1:6">
      <c r="A693" s="8">
        <v>2013</v>
      </c>
      <c r="B693" s="8">
        <v>4</v>
      </c>
      <c r="C693" s="9">
        <v>10.1</v>
      </c>
      <c r="D693" s="10">
        <v>15.53</v>
      </c>
      <c r="E693" s="9">
        <f t="shared" si="10"/>
        <v>0</v>
      </c>
      <c r="F693"/>
    </row>
    <row r="694" spans="1:6">
      <c r="A694" s="8">
        <v>2013</v>
      </c>
      <c r="B694" s="8">
        <v>5</v>
      </c>
      <c r="C694" s="9">
        <v>1</v>
      </c>
      <c r="D694" s="10">
        <v>22.13</v>
      </c>
      <c r="E694" s="9">
        <f t="shared" si="10"/>
        <v>0</v>
      </c>
      <c r="F694"/>
    </row>
    <row r="695" spans="1:6">
      <c r="A695" s="8">
        <v>2013</v>
      </c>
      <c r="B695" s="8">
        <v>6</v>
      </c>
      <c r="C695" s="9">
        <v>36</v>
      </c>
      <c r="D695" s="10">
        <v>24.84</v>
      </c>
      <c r="E695" s="9">
        <f t="shared" si="10"/>
        <v>11.599999999999998</v>
      </c>
      <c r="F695"/>
    </row>
    <row r="696" spans="1:6">
      <c r="A696" s="8">
        <v>2013</v>
      </c>
      <c r="B696" s="8">
        <v>7</v>
      </c>
      <c r="C696" s="9">
        <v>0</v>
      </c>
      <c r="D696" s="10">
        <v>27.48</v>
      </c>
      <c r="E696" s="9">
        <f t="shared" si="10"/>
        <v>0</v>
      </c>
      <c r="F696"/>
    </row>
    <row r="697" spans="1:6">
      <c r="A697" s="8">
        <v>2013</v>
      </c>
      <c r="B697" s="8">
        <v>8</v>
      </c>
      <c r="C697" s="9">
        <v>0</v>
      </c>
      <c r="D697" s="10">
        <v>28.2</v>
      </c>
      <c r="E697" s="9">
        <f t="shared" si="10"/>
        <v>0</v>
      </c>
      <c r="F697"/>
    </row>
    <row r="698" spans="1:6" s="2" customFormat="1">
      <c r="A698" s="11">
        <v>2013</v>
      </c>
      <c r="B698" s="11">
        <v>9</v>
      </c>
      <c r="C698" s="12">
        <v>22</v>
      </c>
      <c r="D698" s="13">
        <v>21.95</v>
      </c>
      <c r="E698" s="9">
        <f t="shared" si="10"/>
        <v>3.1999999999999993</v>
      </c>
      <c r="F698" s="2">
        <f>SUM( E687:E698)</f>
        <v>168.26</v>
      </c>
    </row>
    <row r="699" spans="1:6">
      <c r="A699" s="8">
        <v>2013</v>
      </c>
      <c r="B699" s="8">
        <v>10</v>
      </c>
      <c r="C699" s="9">
        <v>92</v>
      </c>
      <c r="D699" s="10">
        <v>14.45</v>
      </c>
      <c r="E699" s="9">
        <f t="shared" si="10"/>
        <v>45.199999999999996</v>
      </c>
      <c r="F699"/>
    </row>
    <row r="700" spans="1:6">
      <c r="A700" s="8">
        <v>2013</v>
      </c>
      <c r="B700" s="8">
        <v>11</v>
      </c>
      <c r="C700" s="9">
        <v>126</v>
      </c>
      <c r="D700" s="10">
        <v>12.62</v>
      </c>
      <c r="E700" s="9">
        <f t="shared" si="10"/>
        <v>65.599999999999994</v>
      </c>
      <c r="F700"/>
    </row>
    <row r="701" spans="1:6">
      <c r="A701" s="8">
        <v>2013</v>
      </c>
      <c r="B701" s="8">
        <v>12</v>
      </c>
      <c r="C701" s="9">
        <v>4</v>
      </c>
      <c r="D701" s="10">
        <v>5.31</v>
      </c>
      <c r="E701" s="9">
        <f t="shared" si="10"/>
        <v>0</v>
      </c>
      <c r="F701"/>
    </row>
    <row r="702" spans="1:6">
      <c r="A702" s="8">
        <v>2014</v>
      </c>
      <c r="B702" s="8">
        <v>1</v>
      </c>
      <c r="C702" s="9">
        <v>108</v>
      </c>
      <c r="D702" s="10">
        <v>8.0299999999999994</v>
      </c>
      <c r="E702" s="9">
        <f t="shared" si="10"/>
        <v>54.8</v>
      </c>
      <c r="F702"/>
    </row>
    <row r="703" spans="1:6">
      <c r="A703" s="8">
        <v>2014</v>
      </c>
      <c r="B703" s="8">
        <v>2</v>
      </c>
      <c r="C703" s="9">
        <v>6</v>
      </c>
      <c r="D703" s="10">
        <v>9.9700000000000006</v>
      </c>
      <c r="E703" s="9">
        <f t="shared" si="10"/>
        <v>0</v>
      </c>
      <c r="F703"/>
    </row>
    <row r="704" spans="1:6">
      <c r="A704" s="8">
        <v>2014</v>
      </c>
      <c r="B704" s="8">
        <v>3</v>
      </c>
      <c r="C704" s="9">
        <v>82</v>
      </c>
      <c r="D704" s="10">
        <v>10.37</v>
      </c>
      <c r="E704" s="9">
        <f t="shared" si="10"/>
        <v>39.199999999999996</v>
      </c>
      <c r="F704"/>
    </row>
    <row r="705" spans="1:6">
      <c r="A705" s="8">
        <v>2014</v>
      </c>
      <c r="B705" s="8">
        <v>4</v>
      </c>
      <c r="C705" s="9">
        <v>54</v>
      </c>
      <c r="D705" s="10">
        <v>14.82</v>
      </c>
      <c r="E705" s="9">
        <f t="shared" si="10"/>
        <v>22.4</v>
      </c>
      <c r="F705"/>
    </row>
    <row r="706" spans="1:6">
      <c r="A706" s="8">
        <v>2014</v>
      </c>
      <c r="B706" s="8">
        <v>5</v>
      </c>
      <c r="C706" s="9">
        <v>24</v>
      </c>
      <c r="D706" s="10">
        <v>19.71</v>
      </c>
      <c r="E706" s="9">
        <f t="shared" si="10"/>
        <v>4.3999999999999986</v>
      </c>
      <c r="F706"/>
    </row>
    <row r="707" spans="1:6">
      <c r="A707" s="8">
        <v>2014</v>
      </c>
      <c r="B707" s="8">
        <v>6</v>
      </c>
      <c r="C707" s="9">
        <v>49</v>
      </c>
      <c r="D707" s="10">
        <v>24.06</v>
      </c>
      <c r="E707" s="9">
        <f t="shared" si="10"/>
        <v>19.399999999999999</v>
      </c>
      <c r="F707"/>
    </row>
    <row r="708" spans="1:6">
      <c r="A708" s="8">
        <v>2014</v>
      </c>
      <c r="B708" s="8">
        <v>7</v>
      </c>
      <c r="C708" s="9">
        <v>18</v>
      </c>
      <c r="D708" s="10">
        <v>27.27</v>
      </c>
      <c r="E708" s="9">
        <f t="shared" si="10"/>
        <v>0.79999999999999893</v>
      </c>
      <c r="F708"/>
    </row>
    <row r="709" spans="1:6">
      <c r="A709" s="8">
        <v>2014</v>
      </c>
      <c r="B709" s="8">
        <v>8</v>
      </c>
      <c r="C709" s="9">
        <v>109</v>
      </c>
      <c r="D709" s="10">
        <v>26.95</v>
      </c>
      <c r="E709" s="9">
        <f t="shared" si="10"/>
        <v>55.399999999999991</v>
      </c>
      <c r="F709"/>
    </row>
    <row r="710" spans="1:6" s="2" customFormat="1">
      <c r="A710" s="11">
        <v>2014</v>
      </c>
      <c r="B710" s="11">
        <v>9</v>
      </c>
      <c r="C710" s="12">
        <v>26</v>
      </c>
      <c r="D710" s="13">
        <v>21.58</v>
      </c>
      <c r="E710" s="9">
        <f t="shared" ref="E710:E773" si="11">IF(C710&lt;=12.5,0,IF(C710&lt;=70&amp;C710&gt;=12.5,0.6*C710-10,0.8*C710-25))</f>
        <v>5.6</v>
      </c>
      <c r="F710" s="2">
        <f>SUM(E699:E710)</f>
        <v>312.8</v>
      </c>
    </row>
    <row r="711" spans="1:6">
      <c r="A711" s="8">
        <v>2014</v>
      </c>
      <c r="B711" s="8">
        <v>10</v>
      </c>
      <c r="C711" s="9">
        <v>82</v>
      </c>
      <c r="D711" s="10">
        <v>17.02</v>
      </c>
      <c r="E711" s="9">
        <f t="shared" si="11"/>
        <v>39.199999999999996</v>
      </c>
      <c r="F711"/>
    </row>
    <row r="712" spans="1:6">
      <c r="A712" s="8">
        <v>2014</v>
      </c>
      <c r="B712" s="8">
        <v>11</v>
      </c>
      <c r="C712" s="9">
        <v>32</v>
      </c>
      <c r="D712" s="10">
        <v>11.09</v>
      </c>
      <c r="E712" s="9">
        <f t="shared" si="11"/>
        <v>9.1999999999999993</v>
      </c>
      <c r="F712"/>
    </row>
    <row r="713" spans="1:6">
      <c r="A713" s="8">
        <v>2014</v>
      </c>
      <c r="B713" s="8">
        <v>12</v>
      </c>
      <c r="C713" s="9">
        <v>215</v>
      </c>
      <c r="D713" s="10">
        <v>8.5399999999999991</v>
      </c>
      <c r="E713" s="9">
        <f t="shared" si="11"/>
        <v>119</v>
      </c>
      <c r="F713"/>
    </row>
    <row r="714" spans="1:6">
      <c r="A714" s="8">
        <v>2015</v>
      </c>
      <c r="B714" s="8">
        <v>1</v>
      </c>
      <c r="C714" s="9">
        <v>196</v>
      </c>
      <c r="D714" s="10">
        <v>7.13</v>
      </c>
      <c r="E714" s="9">
        <f t="shared" si="11"/>
        <v>107.6</v>
      </c>
      <c r="F714"/>
    </row>
    <row r="715" spans="1:6">
      <c r="A715" s="8">
        <v>2015</v>
      </c>
      <c r="B715" s="8">
        <v>2</v>
      </c>
      <c r="C715" s="9">
        <v>64</v>
      </c>
      <c r="D715" s="10">
        <v>7.17</v>
      </c>
      <c r="E715" s="9">
        <f t="shared" si="11"/>
        <v>28.4</v>
      </c>
      <c r="F715"/>
    </row>
    <row r="716" spans="1:6">
      <c r="A716" s="8">
        <v>2015</v>
      </c>
      <c r="B716" s="8">
        <v>3</v>
      </c>
      <c r="C716" s="9">
        <v>142</v>
      </c>
      <c r="D716" s="10">
        <v>9.3800000000000008</v>
      </c>
      <c r="E716" s="9">
        <f t="shared" si="11"/>
        <v>75.2</v>
      </c>
      <c r="F716"/>
    </row>
    <row r="717" spans="1:6">
      <c r="A717" s="8">
        <v>2015</v>
      </c>
      <c r="B717" s="8">
        <v>4</v>
      </c>
      <c r="C717" s="9">
        <v>51</v>
      </c>
      <c r="D717" s="10">
        <v>14.37</v>
      </c>
      <c r="E717" s="9">
        <f t="shared" si="11"/>
        <v>20.599999999999998</v>
      </c>
      <c r="F717"/>
    </row>
    <row r="718" spans="1:6">
      <c r="A718" s="8">
        <v>2015</v>
      </c>
      <c r="B718" s="8">
        <v>5</v>
      </c>
      <c r="C718" s="9">
        <v>12</v>
      </c>
      <c r="D718" s="10">
        <v>20.59</v>
      </c>
      <c r="E718" s="9">
        <f t="shared" si="11"/>
        <v>0</v>
      </c>
      <c r="F718"/>
    </row>
    <row r="719" spans="1:6">
      <c r="A719" s="8">
        <v>2015</v>
      </c>
      <c r="B719" s="8">
        <v>6</v>
      </c>
      <c r="C719" s="9">
        <v>53</v>
      </c>
      <c r="D719" s="10">
        <v>23.37</v>
      </c>
      <c r="E719" s="9">
        <f t="shared" si="11"/>
        <v>21.799999999999997</v>
      </c>
      <c r="F719"/>
    </row>
    <row r="720" spans="1:6">
      <c r="A720" s="8">
        <v>2015</v>
      </c>
      <c r="B720" s="8">
        <v>7</v>
      </c>
      <c r="C720" s="9">
        <v>12</v>
      </c>
      <c r="D720" s="10">
        <v>28.29</v>
      </c>
      <c r="E720" s="9">
        <f t="shared" si="11"/>
        <v>0</v>
      </c>
      <c r="F720"/>
    </row>
    <row r="721" spans="1:6">
      <c r="A721" s="8">
        <v>2015</v>
      </c>
      <c r="B721" s="8">
        <v>8</v>
      </c>
      <c r="C721" s="9">
        <v>0.6</v>
      </c>
      <c r="D721" s="10">
        <v>28.06</v>
      </c>
      <c r="E721" s="9">
        <f t="shared" si="11"/>
        <v>0</v>
      </c>
      <c r="F721"/>
    </row>
    <row r="722" spans="1:6" s="2" customFormat="1">
      <c r="A722" s="11">
        <v>2015</v>
      </c>
      <c r="B722" s="11">
        <v>9</v>
      </c>
      <c r="C722" s="12">
        <v>134</v>
      </c>
      <c r="D722" s="13">
        <v>22.68</v>
      </c>
      <c r="E722" s="9">
        <f t="shared" si="11"/>
        <v>70.399999999999991</v>
      </c>
      <c r="F722" s="2">
        <f>SUM(E711:E722)</f>
        <v>491.4</v>
      </c>
    </row>
    <row r="723" spans="1:6">
      <c r="A723" s="8">
        <v>2015</v>
      </c>
      <c r="B723" s="8">
        <v>10</v>
      </c>
      <c r="C723" s="9">
        <v>63</v>
      </c>
      <c r="D723" s="10">
        <v>15.92</v>
      </c>
      <c r="E723" s="9">
        <f t="shared" si="11"/>
        <v>27.799999999999997</v>
      </c>
      <c r="F723"/>
    </row>
    <row r="724" spans="1:6">
      <c r="A724" s="8">
        <v>2015</v>
      </c>
      <c r="B724" s="8">
        <v>11</v>
      </c>
      <c r="C724" s="9">
        <v>49</v>
      </c>
      <c r="D724" s="10">
        <v>13.04</v>
      </c>
      <c r="E724" s="9">
        <f t="shared" si="11"/>
        <v>19.399999999999999</v>
      </c>
      <c r="F724"/>
    </row>
    <row r="725" spans="1:6">
      <c r="A725" s="8">
        <v>2015</v>
      </c>
      <c r="B725" s="8">
        <v>12</v>
      </c>
      <c r="C725" s="9">
        <v>0.7</v>
      </c>
      <c r="D725" s="10">
        <v>6.39</v>
      </c>
      <c r="E725" s="9">
        <f t="shared" si="11"/>
        <v>0</v>
      </c>
      <c r="F725"/>
    </row>
    <row r="726" spans="1:6">
      <c r="A726" s="8">
        <v>2016</v>
      </c>
      <c r="B726" s="8">
        <v>1</v>
      </c>
      <c r="C726" s="9">
        <v>100</v>
      </c>
      <c r="D726" s="10">
        <v>6.31</v>
      </c>
      <c r="E726" s="9">
        <f t="shared" si="11"/>
        <v>50</v>
      </c>
      <c r="F726"/>
    </row>
    <row r="727" spans="1:6">
      <c r="A727" s="8">
        <v>2016</v>
      </c>
      <c r="B727" s="8">
        <v>2</v>
      </c>
      <c r="C727" s="9">
        <v>132</v>
      </c>
      <c r="D727" s="10">
        <v>11.02</v>
      </c>
      <c r="E727" s="9">
        <f t="shared" si="11"/>
        <v>69.2</v>
      </c>
      <c r="F727"/>
    </row>
    <row r="728" spans="1:6">
      <c r="A728" s="8">
        <v>2016</v>
      </c>
      <c r="B728" s="8">
        <v>3</v>
      </c>
      <c r="C728" s="9">
        <v>56</v>
      </c>
      <c r="D728" s="10">
        <v>11.57</v>
      </c>
      <c r="E728" s="9">
        <f t="shared" si="11"/>
        <v>23.6</v>
      </c>
      <c r="F728"/>
    </row>
    <row r="729" spans="1:6">
      <c r="A729" s="8">
        <v>2016</v>
      </c>
      <c r="B729" s="8">
        <v>4</v>
      </c>
      <c r="C729" s="9">
        <v>34</v>
      </c>
      <c r="D729" s="10">
        <v>16.46</v>
      </c>
      <c r="E729" s="9">
        <f t="shared" si="11"/>
        <v>10.399999999999999</v>
      </c>
      <c r="F729"/>
    </row>
    <row r="730" spans="1:6">
      <c r="A730" s="8">
        <v>2016</v>
      </c>
      <c r="B730" s="8">
        <v>5</v>
      </c>
      <c r="C730" s="9">
        <v>52</v>
      </c>
      <c r="D730" s="10">
        <v>18.850000000000001</v>
      </c>
      <c r="E730" s="9">
        <f t="shared" si="11"/>
        <v>21.2</v>
      </c>
      <c r="F730"/>
    </row>
    <row r="731" spans="1:6">
      <c r="A731" s="8">
        <v>2016</v>
      </c>
      <c r="B731" s="8">
        <v>6</v>
      </c>
      <c r="C731" s="9">
        <v>14</v>
      </c>
      <c r="D731" s="10">
        <v>26.39</v>
      </c>
      <c r="E731" s="9">
        <v>0</v>
      </c>
      <c r="F731"/>
    </row>
    <row r="732" spans="1:6">
      <c r="A732" s="8">
        <v>2016</v>
      </c>
      <c r="B732" s="8">
        <v>7</v>
      </c>
      <c r="C732" s="9">
        <v>2</v>
      </c>
      <c r="D732" s="10">
        <v>28.41</v>
      </c>
      <c r="E732" s="9">
        <f t="shared" si="11"/>
        <v>0</v>
      </c>
      <c r="F732"/>
    </row>
    <row r="733" spans="1:6">
      <c r="A733" s="8">
        <v>2016</v>
      </c>
      <c r="B733" s="8">
        <v>8</v>
      </c>
      <c r="C733" s="9">
        <v>0</v>
      </c>
      <c r="D733" s="10">
        <v>28.29</v>
      </c>
      <c r="E733" s="9">
        <f t="shared" si="11"/>
        <v>0</v>
      </c>
      <c r="F733"/>
    </row>
    <row r="734" spans="1:6" s="2" customFormat="1">
      <c r="A734" s="11">
        <v>2016</v>
      </c>
      <c r="B734" s="11">
        <v>9</v>
      </c>
      <c r="C734" s="12">
        <v>4</v>
      </c>
      <c r="D734" s="13">
        <v>22.28</v>
      </c>
      <c r="E734" s="9">
        <f t="shared" si="11"/>
        <v>0</v>
      </c>
      <c r="F734" s="2">
        <f>SUM( E723:E734)</f>
        <v>221.59999999999997</v>
      </c>
    </row>
    <row r="735" spans="1:6">
      <c r="A735" s="8">
        <v>2016</v>
      </c>
      <c r="B735" s="8">
        <v>10</v>
      </c>
      <c r="C735" s="9">
        <v>12</v>
      </c>
      <c r="D735" s="10">
        <v>16.07</v>
      </c>
      <c r="E735" s="9">
        <f t="shared" si="11"/>
        <v>0</v>
      </c>
      <c r="F735"/>
    </row>
    <row r="736" spans="1:6">
      <c r="A736" s="8">
        <v>2016</v>
      </c>
      <c r="B736" s="8">
        <v>11</v>
      </c>
      <c r="C736" s="9">
        <v>45</v>
      </c>
      <c r="D736" s="10">
        <v>11.33</v>
      </c>
      <c r="E736" s="9">
        <f t="shared" si="11"/>
        <v>17</v>
      </c>
      <c r="F736"/>
    </row>
    <row r="737" spans="1:6">
      <c r="A737" s="8">
        <v>2016</v>
      </c>
      <c r="B737" s="8">
        <v>12</v>
      </c>
      <c r="C737" s="9">
        <v>6</v>
      </c>
      <c r="D737" s="10">
        <v>4.01</v>
      </c>
      <c r="E737" s="9">
        <f t="shared" si="11"/>
        <v>0</v>
      </c>
      <c r="F737"/>
    </row>
    <row r="738" spans="1:6">
      <c r="A738" s="8">
        <v>2017</v>
      </c>
      <c r="B738" s="8">
        <v>1</v>
      </c>
      <c r="C738" s="9">
        <v>95</v>
      </c>
      <c r="D738" s="10">
        <v>1.58</v>
      </c>
      <c r="E738" s="9">
        <f t="shared" si="11"/>
        <v>47</v>
      </c>
      <c r="F738"/>
    </row>
    <row r="739" spans="1:6">
      <c r="A739" s="8">
        <v>2017</v>
      </c>
      <c r="B739" s="8">
        <v>2</v>
      </c>
      <c r="C739" s="9">
        <v>55</v>
      </c>
      <c r="D739" s="10">
        <v>6.61</v>
      </c>
      <c r="E739" s="9">
        <f t="shared" si="11"/>
        <v>23</v>
      </c>
      <c r="F739"/>
    </row>
    <row r="740" spans="1:6">
      <c r="A740" s="8">
        <v>2017</v>
      </c>
      <c r="B740" s="8">
        <v>3</v>
      </c>
      <c r="C740" s="9">
        <v>0</v>
      </c>
      <c r="D740" s="10">
        <v>11.35</v>
      </c>
      <c r="E740" s="9">
        <f t="shared" si="11"/>
        <v>0</v>
      </c>
      <c r="F740"/>
    </row>
    <row r="741" spans="1:6">
      <c r="A741" s="8">
        <v>2017</v>
      </c>
      <c r="B741" s="8">
        <v>4</v>
      </c>
      <c r="C741" s="9">
        <v>52</v>
      </c>
      <c r="D741" s="10">
        <v>14.43</v>
      </c>
      <c r="E741" s="9">
        <f t="shared" si="11"/>
        <v>21.2</v>
      </c>
      <c r="F741"/>
    </row>
    <row r="742" spans="1:6">
      <c r="A742" s="8">
        <v>2017</v>
      </c>
      <c r="B742" s="8">
        <v>5</v>
      </c>
      <c r="C742" s="9">
        <v>51</v>
      </c>
      <c r="D742" s="10">
        <v>19.420000000000002</v>
      </c>
      <c r="E742" s="9">
        <f t="shared" si="11"/>
        <v>20.599999999999998</v>
      </c>
      <c r="F742"/>
    </row>
    <row r="743" spans="1:6">
      <c r="A743" s="8">
        <v>2017</v>
      </c>
      <c r="B743" s="8">
        <v>6</v>
      </c>
      <c r="C743" s="9">
        <v>40</v>
      </c>
      <c r="D743" s="10">
        <v>25.01</v>
      </c>
      <c r="E743" s="9">
        <f t="shared" si="11"/>
        <v>14</v>
      </c>
      <c r="F743"/>
    </row>
    <row r="744" spans="1:6">
      <c r="A744" s="8">
        <v>2017</v>
      </c>
      <c r="B744" s="8">
        <v>7</v>
      </c>
      <c r="C744" s="9">
        <v>27</v>
      </c>
      <c r="D744" s="10">
        <v>27.73</v>
      </c>
      <c r="E744" s="9">
        <f t="shared" si="11"/>
        <v>6.1999999999999993</v>
      </c>
      <c r="F744"/>
    </row>
    <row r="745" spans="1:6">
      <c r="A745" s="8">
        <v>2017</v>
      </c>
      <c r="B745" s="8">
        <v>8</v>
      </c>
      <c r="C745" s="9">
        <v>9</v>
      </c>
      <c r="D745" s="10">
        <v>28.43</v>
      </c>
      <c r="E745" s="9">
        <f t="shared" si="11"/>
        <v>0</v>
      </c>
      <c r="F745"/>
    </row>
    <row r="746" spans="1:6" s="2" customFormat="1">
      <c r="A746" s="11">
        <v>2017</v>
      </c>
      <c r="B746" s="11">
        <v>9</v>
      </c>
      <c r="C746" s="12">
        <v>12</v>
      </c>
      <c r="D746" s="13">
        <v>22.64</v>
      </c>
      <c r="E746" s="9">
        <f t="shared" si="11"/>
        <v>0</v>
      </c>
      <c r="F746" s="2">
        <f>SUM( E735:E746)</f>
        <v>149</v>
      </c>
    </row>
    <row r="747" spans="1:6">
      <c r="A747" s="8">
        <v>2017</v>
      </c>
      <c r="B747" s="8">
        <v>10</v>
      </c>
      <c r="C747" s="9">
        <v>142</v>
      </c>
      <c r="D747" s="10">
        <v>14.95</v>
      </c>
      <c r="E747" s="9">
        <f t="shared" si="11"/>
        <v>75.2</v>
      </c>
      <c r="F747"/>
    </row>
    <row r="748" spans="1:6">
      <c r="A748" s="8">
        <v>2017</v>
      </c>
      <c r="B748" s="8">
        <v>11</v>
      </c>
      <c r="C748" s="9">
        <v>76</v>
      </c>
      <c r="D748" s="10">
        <v>11.32</v>
      </c>
      <c r="E748" s="9">
        <f t="shared" si="11"/>
        <v>35.6</v>
      </c>
      <c r="F748"/>
    </row>
    <row r="749" spans="1:6">
      <c r="A749" s="8">
        <v>2017</v>
      </c>
      <c r="B749" s="8">
        <v>12</v>
      </c>
      <c r="C749" s="9">
        <v>81</v>
      </c>
      <c r="D749" s="10">
        <v>9.07</v>
      </c>
      <c r="E749" s="9">
        <f t="shared" si="11"/>
        <v>38.6</v>
      </c>
      <c r="F749"/>
    </row>
    <row r="750" spans="1:6">
      <c r="A750" s="8">
        <v>2018</v>
      </c>
      <c r="B750" s="8">
        <v>1</v>
      </c>
      <c r="C750" s="9">
        <v>36</v>
      </c>
      <c r="D750" s="10">
        <v>6.33</v>
      </c>
      <c r="E750" s="9">
        <f t="shared" si="11"/>
        <v>11.599999999999998</v>
      </c>
      <c r="F750"/>
    </row>
    <row r="751" spans="1:6">
      <c r="A751" s="8">
        <v>2018</v>
      </c>
      <c r="B751" s="8">
        <v>2</v>
      </c>
      <c r="C751" s="9">
        <v>81</v>
      </c>
      <c r="D751" s="10">
        <v>7.59</v>
      </c>
      <c r="E751" s="9">
        <f t="shared" si="11"/>
        <v>38.6</v>
      </c>
      <c r="F751"/>
    </row>
    <row r="752" spans="1:6">
      <c r="A752" s="8">
        <v>2018</v>
      </c>
      <c r="B752" s="8">
        <v>3</v>
      </c>
      <c r="C752" s="9">
        <v>137</v>
      </c>
      <c r="D752" s="10">
        <v>11.03</v>
      </c>
      <c r="E752" s="9">
        <f t="shared" si="11"/>
        <v>72.2</v>
      </c>
      <c r="F752"/>
    </row>
    <row r="753" spans="1:6">
      <c r="A753" s="8">
        <v>2018</v>
      </c>
      <c r="B753" s="8">
        <v>4</v>
      </c>
      <c r="C753" s="9">
        <v>2</v>
      </c>
      <c r="D753" s="10">
        <v>16.79</v>
      </c>
      <c r="E753" s="9">
        <f t="shared" si="11"/>
        <v>0</v>
      </c>
      <c r="F753"/>
    </row>
    <row r="754" spans="1:6">
      <c r="A754" s="8">
        <v>2018</v>
      </c>
      <c r="B754" s="8">
        <v>5</v>
      </c>
      <c r="C754" s="9">
        <v>20</v>
      </c>
      <c r="D754" s="10">
        <v>21.92</v>
      </c>
      <c r="E754" s="9">
        <f t="shared" si="11"/>
        <v>2</v>
      </c>
      <c r="F754"/>
    </row>
    <row r="755" spans="1:6">
      <c r="A755" s="8">
        <v>2018</v>
      </c>
      <c r="B755" s="8">
        <v>6</v>
      </c>
      <c r="C755" s="9">
        <v>87</v>
      </c>
      <c r="D755" s="10">
        <v>25.29</v>
      </c>
      <c r="E755" s="9">
        <f t="shared" si="11"/>
        <v>42.199999999999996</v>
      </c>
      <c r="F755"/>
    </row>
    <row r="756" spans="1:6">
      <c r="A756" s="8">
        <v>2018</v>
      </c>
      <c r="B756" s="8">
        <v>7</v>
      </c>
      <c r="C756" s="9">
        <v>60</v>
      </c>
      <c r="D756" s="10">
        <v>26.71</v>
      </c>
      <c r="E756" s="9">
        <f t="shared" si="11"/>
        <v>26</v>
      </c>
      <c r="F756"/>
    </row>
    <row r="757" spans="1:6">
      <c r="A757" s="8">
        <v>2018</v>
      </c>
      <c r="B757" s="8">
        <v>8</v>
      </c>
      <c r="C757" s="9">
        <v>0</v>
      </c>
      <c r="D757" s="10">
        <v>28.22</v>
      </c>
      <c r="E757" s="9">
        <f t="shared" si="11"/>
        <v>0</v>
      </c>
      <c r="F757"/>
    </row>
    <row r="758" spans="1:6" s="2" customFormat="1">
      <c r="A758" s="11">
        <v>2018</v>
      </c>
      <c r="B758" s="11">
        <v>9</v>
      </c>
      <c r="C758" s="12">
        <v>14</v>
      </c>
      <c r="D758" s="13">
        <v>22.85</v>
      </c>
      <c r="E758" s="9">
        <v>0</v>
      </c>
      <c r="F758" s="2">
        <f>SUM( E747:E758)</f>
        <v>342</v>
      </c>
    </row>
    <row r="759" spans="1:6">
      <c r="A759" s="8">
        <v>2018</v>
      </c>
      <c r="B759" s="8">
        <v>10</v>
      </c>
      <c r="C759" s="9">
        <v>32</v>
      </c>
      <c r="D759" s="10">
        <v>17.149999999999999</v>
      </c>
      <c r="E759" s="9">
        <f t="shared" si="11"/>
        <v>9.1999999999999993</v>
      </c>
      <c r="F759"/>
    </row>
    <row r="760" spans="1:6">
      <c r="A760" s="8">
        <v>2018</v>
      </c>
      <c r="B760" s="8">
        <v>11</v>
      </c>
      <c r="C760" s="9">
        <v>141</v>
      </c>
      <c r="D760" s="10">
        <v>12.36</v>
      </c>
      <c r="E760" s="9">
        <f t="shared" si="11"/>
        <v>74.599999999999994</v>
      </c>
      <c r="F760"/>
    </row>
    <row r="761" spans="1:6">
      <c r="A761" s="8">
        <v>2018</v>
      </c>
      <c r="B761" s="8">
        <v>12</v>
      </c>
      <c r="C761" s="9">
        <v>61</v>
      </c>
      <c r="D761" s="10">
        <v>5.83</v>
      </c>
      <c r="E761" s="9">
        <f t="shared" si="11"/>
        <v>26.6</v>
      </c>
      <c r="F761"/>
    </row>
    <row r="762" spans="1:6">
      <c r="A762" s="8">
        <v>2019</v>
      </c>
      <c r="B762" s="8">
        <v>1</v>
      </c>
      <c r="C762" s="17">
        <v>122.1</v>
      </c>
      <c r="D762" s="10">
        <v>5.05</v>
      </c>
      <c r="E762" s="9">
        <f t="shared" si="11"/>
        <v>63.259999999999991</v>
      </c>
      <c r="F762"/>
    </row>
    <row r="763" spans="1:6">
      <c r="A763" s="8">
        <v>2019</v>
      </c>
      <c r="B763" s="8">
        <v>2</v>
      </c>
      <c r="C763" s="17">
        <v>10.8</v>
      </c>
      <c r="D763" s="10">
        <v>6.44</v>
      </c>
      <c r="E763" s="9">
        <f t="shared" si="11"/>
        <v>0</v>
      </c>
      <c r="F763"/>
    </row>
    <row r="764" spans="1:6">
      <c r="A764" s="8">
        <v>2019</v>
      </c>
      <c r="B764" s="8">
        <v>3</v>
      </c>
      <c r="C764" s="17">
        <v>10.1</v>
      </c>
      <c r="D764" s="10">
        <v>11.31</v>
      </c>
      <c r="E764" s="9">
        <f t="shared" si="11"/>
        <v>0</v>
      </c>
      <c r="F764"/>
    </row>
    <row r="765" spans="1:6">
      <c r="A765" s="8">
        <v>2019</v>
      </c>
      <c r="B765" s="8">
        <v>4</v>
      </c>
      <c r="C765" s="17">
        <v>67.2</v>
      </c>
      <c r="D765" s="10">
        <v>13.6</v>
      </c>
      <c r="E765" s="9">
        <f t="shared" si="11"/>
        <v>30.32</v>
      </c>
      <c r="F765"/>
    </row>
    <row r="766" spans="1:6">
      <c r="A766" s="8">
        <v>2019</v>
      </c>
      <c r="B766" s="8">
        <v>5</v>
      </c>
      <c r="C766" s="17">
        <v>47</v>
      </c>
      <c r="D766" s="10">
        <v>20.149999999999999</v>
      </c>
      <c r="E766" s="9">
        <f t="shared" si="11"/>
        <v>18.2</v>
      </c>
      <c r="F766"/>
    </row>
    <row r="767" spans="1:6">
      <c r="A767" s="8">
        <v>2019</v>
      </c>
      <c r="B767" s="8">
        <v>6</v>
      </c>
      <c r="C767" s="17">
        <v>44</v>
      </c>
      <c r="D767" s="10">
        <v>26.47</v>
      </c>
      <c r="E767" s="9">
        <f t="shared" si="11"/>
        <v>16.399999999999999</v>
      </c>
      <c r="F767"/>
    </row>
    <row r="768" spans="1:6">
      <c r="A768" s="8">
        <v>2019</v>
      </c>
      <c r="B768" s="8">
        <v>7</v>
      </c>
      <c r="C768" s="17">
        <v>46</v>
      </c>
      <c r="D768" s="10">
        <v>26.37</v>
      </c>
      <c r="E768" s="9">
        <f t="shared" si="11"/>
        <v>17.599999999999998</v>
      </c>
      <c r="F768"/>
    </row>
    <row r="769" spans="1:6">
      <c r="A769" s="8">
        <v>2019</v>
      </c>
      <c r="B769" s="8">
        <v>8</v>
      </c>
      <c r="C769" s="17">
        <v>4</v>
      </c>
      <c r="D769" s="10">
        <v>28.3</v>
      </c>
      <c r="E769" s="9">
        <f t="shared" si="11"/>
        <v>0</v>
      </c>
      <c r="F769"/>
    </row>
    <row r="770" spans="1:6" s="2" customFormat="1">
      <c r="A770" s="11">
        <v>2019</v>
      </c>
      <c r="B770" s="11">
        <v>9</v>
      </c>
      <c r="C770" s="18">
        <v>10</v>
      </c>
      <c r="D770" s="13">
        <v>23.7</v>
      </c>
      <c r="E770" s="9">
        <f t="shared" si="11"/>
        <v>0</v>
      </c>
      <c r="F770" s="2">
        <f>SUM(E759:E770)</f>
        <v>256.18</v>
      </c>
    </row>
    <row r="771" spans="1:6">
      <c r="A771" s="8">
        <v>2019</v>
      </c>
      <c r="B771" s="8">
        <v>10</v>
      </c>
      <c r="C771" s="17">
        <v>95</v>
      </c>
      <c r="D771" s="10">
        <v>17.690000000000001</v>
      </c>
      <c r="E771" s="9">
        <f t="shared" si="11"/>
        <v>47</v>
      </c>
      <c r="F771"/>
    </row>
    <row r="772" spans="1:6">
      <c r="A772" s="8">
        <v>2019</v>
      </c>
      <c r="B772" s="8">
        <v>11</v>
      </c>
      <c r="C772" s="17">
        <v>66</v>
      </c>
      <c r="D772" s="10">
        <v>15.85</v>
      </c>
      <c r="E772" s="9">
        <f t="shared" si="11"/>
        <v>29.6</v>
      </c>
      <c r="F772"/>
    </row>
    <row r="773" spans="1:6">
      <c r="A773" s="8">
        <v>2019</v>
      </c>
      <c r="B773" s="8">
        <v>12</v>
      </c>
      <c r="C773" s="9">
        <v>50</v>
      </c>
      <c r="D773" s="10">
        <v>7.25</v>
      </c>
      <c r="E773" s="9">
        <f t="shared" si="11"/>
        <v>20</v>
      </c>
      <c r="F773"/>
    </row>
    <row r="774" spans="1:6">
      <c r="A774" s="8">
        <v>2020</v>
      </c>
      <c r="B774" s="8">
        <v>1</v>
      </c>
      <c r="C774" s="8">
        <v>17.8</v>
      </c>
      <c r="D774" s="10">
        <v>5.69</v>
      </c>
      <c r="E774" s="9">
        <f t="shared" ref="E774:E782" si="12">IF(C774&lt;=12.5,0,IF(C774&lt;=70&amp;C774&gt;=12.5,0.6*C774-10,0.8*C774-25))</f>
        <v>0.67999999999999972</v>
      </c>
      <c r="F774"/>
    </row>
    <row r="775" spans="1:6">
      <c r="A775" s="8">
        <v>2020</v>
      </c>
      <c r="B775" s="8">
        <v>2</v>
      </c>
      <c r="C775" s="8">
        <v>43.2</v>
      </c>
      <c r="D775" s="10">
        <v>8.07</v>
      </c>
      <c r="E775" s="9">
        <f t="shared" si="12"/>
        <v>15.920000000000002</v>
      </c>
      <c r="F775"/>
    </row>
    <row r="776" spans="1:6">
      <c r="A776" s="8">
        <v>2020</v>
      </c>
      <c r="B776" s="8">
        <v>3</v>
      </c>
      <c r="C776" s="9">
        <v>36</v>
      </c>
      <c r="D776" s="10">
        <v>10.74</v>
      </c>
      <c r="E776" s="9">
        <f t="shared" si="12"/>
        <v>11.599999999999998</v>
      </c>
      <c r="F776"/>
    </row>
    <row r="777" spans="1:6">
      <c r="A777" s="8">
        <v>2020</v>
      </c>
      <c r="B777" s="8">
        <v>4</v>
      </c>
      <c r="C777" s="8">
        <v>77.3</v>
      </c>
      <c r="D777" s="10">
        <v>12.9</v>
      </c>
      <c r="E777" s="9">
        <f t="shared" si="12"/>
        <v>36.379999999999995</v>
      </c>
      <c r="F777"/>
    </row>
    <row r="778" spans="1:6">
      <c r="A778" s="8">
        <v>2020</v>
      </c>
      <c r="B778" s="8">
        <v>5</v>
      </c>
      <c r="C778" s="9">
        <v>49.1</v>
      </c>
      <c r="D778" s="10">
        <v>19.100000000000001</v>
      </c>
      <c r="E778" s="9">
        <f t="shared" si="12"/>
        <v>19.46</v>
      </c>
      <c r="F778"/>
    </row>
    <row r="779" spans="1:6">
      <c r="A779" s="8">
        <v>2020</v>
      </c>
      <c r="B779" s="8">
        <v>6</v>
      </c>
      <c r="C779" s="9">
        <v>16.100000000000001</v>
      </c>
      <c r="D779" s="10">
        <v>23.91</v>
      </c>
      <c r="E779" s="9">
        <v>0</v>
      </c>
      <c r="F779"/>
    </row>
    <row r="780" spans="1:6">
      <c r="A780" s="8">
        <v>2020</v>
      </c>
      <c r="B780" s="8">
        <v>7</v>
      </c>
      <c r="C780" s="9">
        <v>0</v>
      </c>
      <c r="D780" s="10">
        <v>28.5</v>
      </c>
      <c r="E780" s="9">
        <f t="shared" si="12"/>
        <v>0</v>
      </c>
      <c r="F780"/>
    </row>
    <row r="781" spans="1:6">
      <c r="A781" s="8">
        <v>2020</v>
      </c>
      <c r="B781" s="8">
        <v>8</v>
      </c>
      <c r="C781" s="9">
        <v>5.9</v>
      </c>
      <c r="D781" s="10">
        <v>28.13</v>
      </c>
      <c r="E781" s="9">
        <f t="shared" si="12"/>
        <v>0</v>
      </c>
      <c r="F781"/>
    </row>
    <row r="782" spans="1:6" s="2" customFormat="1">
      <c r="A782" s="11">
        <v>2020</v>
      </c>
      <c r="B782" s="11">
        <v>9</v>
      </c>
      <c r="C782" s="12">
        <v>0.7</v>
      </c>
      <c r="D782" s="13">
        <v>24.8</v>
      </c>
      <c r="E782" s="9">
        <f t="shared" si="12"/>
        <v>0</v>
      </c>
      <c r="F782" s="2">
        <f>SUM( E771:E782)</f>
        <v>180.64000000000001</v>
      </c>
    </row>
  </sheetData>
  <mergeCells count="1">
    <mergeCell ref="E1:H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D795"/>
  <sheetViews>
    <sheetView tabSelected="1" zoomScaleNormal="100" workbookViewId="0">
      <selection activeCell="F27" sqref="F27"/>
    </sheetView>
  </sheetViews>
  <sheetFormatPr defaultRowHeight="14.4"/>
  <cols>
    <col min="3" max="3" width="13.5546875" customWidth="1"/>
    <col min="4" max="4" width="21.88671875" customWidth="1"/>
    <col min="5" max="5" width="16.88671875" style="22" customWidth="1"/>
    <col min="6" max="6" width="16.5546875" customWidth="1"/>
    <col min="7" max="7" width="10.88671875" style="29" customWidth="1"/>
    <col min="9" max="9" width="11.33203125" customWidth="1"/>
    <col min="10" max="10" width="42.5546875" style="50" customWidth="1"/>
    <col min="11" max="11" width="23.88671875" style="50" customWidth="1"/>
    <col min="12" max="12" width="12.109375" style="50" customWidth="1"/>
    <col min="13" max="13" width="14" style="50" customWidth="1"/>
    <col min="14" max="14" width="17.88671875" style="46" customWidth="1"/>
    <col min="15" max="15" width="10.5546875" style="46" customWidth="1"/>
    <col min="16" max="16" width="11" style="57" customWidth="1"/>
    <col min="17" max="17" width="10.33203125" style="48" customWidth="1"/>
    <col min="18" max="18" width="13.88671875" style="50" customWidth="1"/>
    <col min="19" max="21" width="8.88671875" style="50"/>
    <col min="22" max="22" width="14.109375" style="50" customWidth="1"/>
    <col min="23" max="82" width="8.88671875" style="50"/>
  </cols>
  <sheetData>
    <row r="1" spans="1:82" s="21" customFormat="1" ht="61.5" customHeight="1">
      <c r="A1" s="19" t="s">
        <v>1</v>
      </c>
      <c r="B1" s="19" t="s">
        <v>0</v>
      </c>
      <c r="C1" s="20" t="s">
        <v>12</v>
      </c>
      <c r="D1" s="20" t="s">
        <v>378</v>
      </c>
      <c r="E1" s="20" t="s">
        <v>377</v>
      </c>
      <c r="F1" s="20" t="s">
        <v>376</v>
      </c>
      <c r="G1" s="20" t="s">
        <v>379</v>
      </c>
      <c r="H1" s="20" t="s">
        <v>380</v>
      </c>
      <c r="I1" s="32" t="s">
        <v>381</v>
      </c>
      <c r="J1" s="35"/>
      <c r="K1" s="36"/>
      <c r="L1" s="36"/>
      <c r="M1" s="36"/>
      <c r="N1" s="37"/>
      <c r="O1" s="37"/>
      <c r="P1" s="38"/>
      <c r="Q1" s="39"/>
      <c r="R1" s="35"/>
      <c r="S1" s="40"/>
      <c r="T1" s="41"/>
      <c r="U1" s="41"/>
      <c r="V1" s="42"/>
      <c r="W1" s="43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</row>
    <row r="2" spans="1:82" ht="17.399999999999999">
      <c r="A2" s="8">
        <v>1955</v>
      </c>
      <c r="B2" s="8">
        <v>10</v>
      </c>
      <c r="C2" s="9">
        <f>P!C3</f>
        <v>52.1</v>
      </c>
      <c r="D2" s="10">
        <f>P!D3</f>
        <v>17.489999999999998</v>
      </c>
      <c r="E2" s="8">
        <v>21.96</v>
      </c>
      <c r="F2" s="24">
        <v>13.14</v>
      </c>
      <c r="G2" s="27">
        <v>22.5</v>
      </c>
      <c r="H2" s="8">
        <v>21.4</v>
      </c>
      <c r="I2" s="33">
        <f>G2+(H2-G2)/(42-40)*(42-40.8573)</f>
        <v>21.871514999999999</v>
      </c>
      <c r="J2" s="44"/>
      <c r="K2" s="44"/>
      <c r="L2" s="44"/>
      <c r="M2" s="45"/>
      <c r="P2" s="47"/>
      <c r="R2" s="49"/>
      <c r="T2" s="51"/>
      <c r="U2" s="51"/>
      <c r="V2" s="51"/>
      <c r="W2" s="52"/>
    </row>
    <row r="3" spans="1:82">
      <c r="A3" s="8">
        <v>1955</v>
      </c>
      <c r="B3" s="8">
        <v>11</v>
      </c>
      <c r="C3" s="9">
        <f>P!C4</f>
        <v>157.69999999999999</v>
      </c>
      <c r="D3" s="10">
        <f>P!D4</f>
        <v>9.83</v>
      </c>
      <c r="E3" s="8">
        <v>13.26</v>
      </c>
      <c r="F3" s="24">
        <v>6.37</v>
      </c>
      <c r="G3" s="27">
        <v>16.3</v>
      </c>
      <c r="H3" s="8">
        <v>15.1</v>
      </c>
      <c r="I3" s="33">
        <f t="shared" ref="I3:I66" si="0">G3+(H3-G3)/(42-40)*(42-40.8573)</f>
        <v>15.614380000000001</v>
      </c>
      <c r="J3" s="44"/>
      <c r="K3" s="44"/>
      <c r="L3" s="44"/>
      <c r="M3" s="45"/>
      <c r="P3" s="53"/>
      <c r="R3" s="49"/>
      <c r="T3" s="51"/>
      <c r="U3" s="51"/>
      <c r="V3" s="51"/>
      <c r="W3" s="54"/>
    </row>
    <row r="4" spans="1:82">
      <c r="A4" s="8">
        <v>1955</v>
      </c>
      <c r="B4" s="8">
        <v>12</v>
      </c>
      <c r="C4" s="9">
        <f>P!C5</f>
        <v>19.399999999999999</v>
      </c>
      <c r="D4" s="10">
        <f>P!D5</f>
        <v>8.0500000000000007</v>
      </c>
      <c r="E4" s="8">
        <v>12.08</v>
      </c>
      <c r="F4" s="24">
        <v>3.62</v>
      </c>
      <c r="G4" s="27">
        <v>13.6</v>
      </c>
      <c r="H4" s="8">
        <v>12.4</v>
      </c>
      <c r="I4" s="33">
        <f t="shared" si="0"/>
        <v>12.914380000000001</v>
      </c>
      <c r="J4" s="44"/>
      <c r="K4" s="44"/>
      <c r="L4" s="44"/>
      <c r="M4" s="45"/>
      <c r="P4" s="53"/>
      <c r="R4" s="49"/>
      <c r="T4" s="51"/>
      <c r="U4" s="51"/>
      <c r="V4" s="51"/>
      <c r="W4" s="54"/>
    </row>
    <row r="5" spans="1:82">
      <c r="A5" s="8">
        <v>1956</v>
      </c>
      <c r="B5" s="8">
        <v>1</v>
      </c>
      <c r="C5" s="9">
        <f>P!C6</f>
        <v>43.9</v>
      </c>
      <c r="D5" s="10">
        <f>P!D6</f>
        <v>6.2</v>
      </c>
      <c r="E5" s="8" t="s">
        <v>13</v>
      </c>
      <c r="F5" s="24">
        <v>2.25</v>
      </c>
      <c r="G5" s="27">
        <v>15</v>
      </c>
      <c r="H5" s="8">
        <v>13.8</v>
      </c>
      <c r="I5" s="33">
        <f t="shared" si="0"/>
        <v>14.314380000000002</v>
      </c>
      <c r="J5" s="44"/>
      <c r="K5" s="44"/>
      <c r="L5" s="44"/>
      <c r="M5" s="45"/>
      <c r="P5" s="53"/>
      <c r="R5" s="49"/>
      <c r="T5" s="51"/>
      <c r="U5" s="51"/>
      <c r="V5" s="51"/>
      <c r="W5" s="52"/>
    </row>
    <row r="6" spans="1:82">
      <c r="A6" s="8">
        <v>1956</v>
      </c>
      <c r="B6" s="8">
        <v>2</v>
      </c>
      <c r="C6" s="9">
        <f>P!C7</f>
        <v>188.6</v>
      </c>
      <c r="D6" s="10">
        <f>P!D7</f>
        <v>3.09</v>
      </c>
      <c r="E6" s="8" t="s">
        <v>14</v>
      </c>
      <c r="F6" s="24">
        <v>-0.3</v>
      </c>
      <c r="G6" s="27">
        <v>20.04</v>
      </c>
      <c r="H6" s="8">
        <v>19.2</v>
      </c>
      <c r="I6" s="33">
        <f t="shared" si="0"/>
        <v>19.560065999999999</v>
      </c>
      <c r="J6" s="44"/>
      <c r="K6" s="44"/>
      <c r="L6" s="44"/>
      <c r="M6" s="45"/>
      <c r="P6" s="53"/>
      <c r="R6" s="49"/>
      <c r="T6" s="51"/>
      <c r="U6" s="51"/>
      <c r="V6" s="51"/>
      <c r="W6" s="52"/>
    </row>
    <row r="7" spans="1:82">
      <c r="A7" s="8">
        <v>1956</v>
      </c>
      <c r="B7" s="8">
        <v>3</v>
      </c>
      <c r="C7" s="9">
        <f>P!C8</f>
        <v>47.4</v>
      </c>
      <c r="D7" s="10">
        <f>P!D8</f>
        <v>4.8899999999999997</v>
      </c>
      <c r="E7" s="8" t="s">
        <v>15</v>
      </c>
      <c r="F7" s="24">
        <v>0.59</v>
      </c>
      <c r="G7" s="27">
        <v>27.2</v>
      </c>
      <c r="H7" s="8">
        <v>26.3</v>
      </c>
      <c r="I7" s="33">
        <f t="shared" si="0"/>
        <v>26.685785000000003</v>
      </c>
      <c r="J7" s="44"/>
      <c r="K7" s="44"/>
      <c r="L7" s="44"/>
      <c r="M7" s="45"/>
      <c r="P7" s="53"/>
      <c r="R7" s="49"/>
      <c r="T7" s="51"/>
      <c r="U7" s="51"/>
      <c r="V7" s="51"/>
      <c r="W7" s="52"/>
    </row>
    <row r="8" spans="1:82">
      <c r="A8" s="8">
        <v>1956</v>
      </c>
      <c r="B8" s="8">
        <v>4</v>
      </c>
      <c r="C8" s="9">
        <f>P!C9</f>
        <v>13.3</v>
      </c>
      <c r="D8" s="10">
        <f>P!D9</f>
        <v>13.24</v>
      </c>
      <c r="E8" s="8" t="s">
        <v>16</v>
      </c>
      <c r="F8" s="24">
        <v>6.9</v>
      </c>
      <c r="G8" s="27">
        <v>34.700000000000003</v>
      </c>
      <c r="H8" s="8">
        <v>34.1</v>
      </c>
      <c r="I8" s="33">
        <f t="shared" si="0"/>
        <v>34.357190000000003</v>
      </c>
      <c r="J8" s="44"/>
      <c r="K8" s="44"/>
      <c r="L8" s="44"/>
      <c r="M8" s="45"/>
      <c r="P8" s="53"/>
      <c r="R8" s="49"/>
      <c r="T8" s="51"/>
      <c r="U8" s="51"/>
      <c r="V8" s="51"/>
      <c r="W8" s="52"/>
    </row>
    <row r="9" spans="1:82">
      <c r="A9" s="8">
        <v>1956</v>
      </c>
      <c r="B9" s="8">
        <v>5</v>
      </c>
      <c r="C9" s="9">
        <f>P!C10</f>
        <v>91.4</v>
      </c>
      <c r="D9" s="10">
        <f>P!D10</f>
        <v>17.34</v>
      </c>
      <c r="E9" s="8" t="s">
        <v>17</v>
      </c>
      <c r="F9" s="24">
        <v>11.46</v>
      </c>
      <c r="G9" s="27">
        <v>39.700000000000003</v>
      </c>
      <c r="H9" s="8">
        <v>39.5</v>
      </c>
      <c r="I9" s="33">
        <f t="shared" si="0"/>
        <v>39.585729999999998</v>
      </c>
      <c r="J9" s="44"/>
      <c r="K9" s="44"/>
      <c r="L9" s="44"/>
      <c r="M9" s="45"/>
      <c r="P9" s="53"/>
      <c r="R9" s="49"/>
      <c r="T9" s="51"/>
      <c r="U9" s="51"/>
      <c r="V9" s="51"/>
      <c r="W9" s="52"/>
    </row>
    <row r="10" spans="1:82">
      <c r="A10" s="8">
        <v>1956</v>
      </c>
      <c r="B10" s="8">
        <v>6</v>
      </c>
      <c r="C10" s="9">
        <f>P!C11</f>
        <v>22.7</v>
      </c>
      <c r="D10" s="10">
        <f>P!D11</f>
        <v>22.04</v>
      </c>
      <c r="E10" s="8" t="s">
        <v>18</v>
      </c>
      <c r="F10" s="24">
        <v>14.4</v>
      </c>
      <c r="G10" s="27">
        <v>41.9</v>
      </c>
      <c r="H10" s="8">
        <v>41.9</v>
      </c>
      <c r="I10" s="33">
        <f t="shared" si="0"/>
        <v>41.9</v>
      </c>
      <c r="J10" s="44"/>
      <c r="K10" s="44"/>
      <c r="L10" s="44"/>
      <c r="M10" s="45"/>
      <c r="P10" s="55"/>
      <c r="R10" s="49"/>
      <c r="T10" s="51"/>
      <c r="U10" s="51"/>
      <c r="V10" s="51"/>
      <c r="W10" s="52"/>
    </row>
    <row r="11" spans="1:82">
      <c r="A11" s="8">
        <v>1956</v>
      </c>
      <c r="B11" s="8">
        <v>7</v>
      </c>
      <c r="C11" s="9">
        <f>P!C12</f>
        <v>0.3</v>
      </c>
      <c r="D11" s="10">
        <f>P!D12</f>
        <v>26.02</v>
      </c>
      <c r="E11" s="8">
        <v>30.45</v>
      </c>
      <c r="F11" s="24">
        <v>17.45</v>
      </c>
      <c r="G11" s="27">
        <v>40.799999999999997</v>
      </c>
      <c r="H11" s="8">
        <v>40.799999999999997</v>
      </c>
      <c r="I11" s="33">
        <f t="shared" si="0"/>
        <v>40.799999999999997</v>
      </c>
      <c r="J11" s="44"/>
      <c r="K11" s="44"/>
      <c r="L11" s="44"/>
      <c r="M11" s="45"/>
      <c r="P11" s="55"/>
      <c r="R11" s="49"/>
      <c r="T11" s="51"/>
      <c r="U11" s="51"/>
      <c r="V11" s="51"/>
      <c r="W11" s="52"/>
    </row>
    <row r="12" spans="1:82">
      <c r="A12" s="8">
        <v>1956</v>
      </c>
      <c r="B12" s="8">
        <v>8</v>
      </c>
      <c r="C12" s="9">
        <f>P!C13</f>
        <v>14.5</v>
      </c>
      <c r="D12" s="10">
        <f>P!D13</f>
        <v>26.68</v>
      </c>
      <c r="E12" s="8">
        <v>32.130000000000003</v>
      </c>
      <c r="F12" s="24">
        <v>17.59</v>
      </c>
      <c r="G12" s="27">
        <v>36.700000000000003</v>
      </c>
      <c r="H12" s="8">
        <v>36.299999999999997</v>
      </c>
      <c r="I12" s="33">
        <f t="shared" si="0"/>
        <v>36.47146</v>
      </c>
      <c r="J12" s="44"/>
      <c r="K12" s="44"/>
      <c r="L12" s="44"/>
      <c r="M12" s="45"/>
      <c r="P12" s="55"/>
      <c r="R12" s="49"/>
      <c r="T12" s="51"/>
      <c r="U12" s="51"/>
      <c r="V12" s="51"/>
      <c r="W12" s="52"/>
    </row>
    <row r="13" spans="1:82" s="2" customFormat="1" ht="15.6" customHeight="1">
      <c r="A13" s="11">
        <v>1956</v>
      </c>
      <c r="B13" s="11">
        <v>9</v>
      </c>
      <c r="C13" s="9">
        <f>P!C14</f>
        <v>6.9</v>
      </c>
      <c r="D13" s="10">
        <f>P!D14</f>
        <v>20.94</v>
      </c>
      <c r="E13" s="11">
        <v>26.51</v>
      </c>
      <c r="F13" s="25">
        <v>12.99</v>
      </c>
      <c r="G13" s="28">
        <v>30</v>
      </c>
      <c r="H13" s="11">
        <v>29.2</v>
      </c>
      <c r="I13" s="34">
        <f t="shared" si="0"/>
        <v>29.542919999999999</v>
      </c>
      <c r="J13" s="44"/>
      <c r="K13" s="44"/>
      <c r="L13" s="44"/>
      <c r="M13" s="45"/>
      <c r="N13" s="46"/>
      <c r="O13" s="46"/>
      <c r="P13" s="55"/>
      <c r="Q13" s="56"/>
      <c r="R13" s="49"/>
      <c r="S13" s="49"/>
      <c r="T13" s="51"/>
      <c r="U13" s="51"/>
      <c r="V13" s="51"/>
      <c r="W13" s="52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</row>
    <row r="14" spans="1:82" ht="17.399999999999999">
      <c r="A14" s="14">
        <v>1956</v>
      </c>
      <c r="B14" s="14">
        <v>10</v>
      </c>
      <c r="C14" s="9">
        <f>P!C15</f>
        <v>22.6</v>
      </c>
      <c r="D14" s="10">
        <f>P!D15</f>
        <v>14.67</v>
      </c>
      <c r="E14" s="8">
        <v>20.14</v>
      </c>
      <c r="F14" s="24">
        <v>7.6</v>
      </c>
      <c r="G14" s="27">
        <v>22.5</v>
      </c>
      <c r="H14" s="8">
        <v>21.4</v>
      </c>
      <c r="I14" s="33">
        <f t="shared" si="0"/>
        <v>21.871514999999999</v>
      </c>
      <c r="J14" s="44"/>
      <c r="K14" s="44"/>
      <c r="L14" s="44"/>
      <c r="M14" s="45"/>
      <c r="P14" s="47"/>
      <c r="R14" s="49"/>
      <c r="T14" s="51"/>
      <c r="U14" s="51"/>
      <c r="V14" s="51"/>
    </row>
    <row r="15" spans="1:82">
      <c r="A15" s="8">
        <v>1956</v>
      </c>
      <c r="B15" s="8">
        <v>11</v>
      </c>
      <c r="C15" s="9">
        <f>P!C16</f>
        <v>167.4</v>
      </c>
      <c r="D15" s="10">
        <f>P!D16</f>
        <v>9.06</v>
      </c>
      <c r="E15" s="8">
        <v>12.34</v>
      </c>
      <c r="F15" s="24">
        <v>5.17</v>
      </c>
      <c r="G15" s="27">
        <v>16.3</v>
      </c>
      <c r="H15" s="8">
        <v>15.1</v>
      </c>
      <c r="I15" s="33">
        <f t="shared" si="0"/>
        <v>15.614380000000001</v>
      </c>
      <c r="J15" s="44"/>
      <c r="K15" s="44"/>
      <c r="L15" s="44"/>
      <c r="M15" s="45"/>
      <c r="P15" s="53"/>
      <c r="R15" s="49"/>
      <c r="T15" s="51"/>
      <c r="U15" s="51"/>
      <c r="V15" s="51"/>
    </row>
    <row r="16" spans="1:82">
      <c r="A16" s="8">
        <v>1956</v>
      </c>
      <c r="B16" s="8">
        <v>12</v>
      </c>
      <c r="C16" s="9">
        <f>P!C17</f>
        <v>59.9</v>
      </c>
      <c r="D16" s="10">
        <f>P!D17</f>
        <v>5.82</v>
      </c>
      <c r="E16" s="8">
        <v>9.65</v>
      </c>
      <c r="F16" s="24">
        <v>1.3</v>
      </c>
      <c r="G16" s="27">
        <v>13.6</v>
      </c>
      <c r="H16" s="8">
        <v>12.4</v>
      </c>
      <c r="I16" s="33">
        <f t="shared" si="0"/>
        <v>12.914380000000001</v>
      </c>
      <c r="J16" s="44"/>
      <c r="K16" s="44"/>
      <c r="L16" s="44"/>
      <c r="M16" s="45"/>
      <c r="P16" s="53"/>
      <c r="R16" s="49"/>
      <c r="T16" s="51"/>
      <c r="U16" s="51"/>
      <c r="V16" s="51"/>
    </row>
    <row r="17" spans="1:82">
      <c r="A17" s="8">
        <v>1957</v>
      </c>
      <c r="B17" s="8">
        <v>1</v>
      </c>
      <c r="C17" s="9">
        <f>P!C18</f>
        <v>48.7</v>
      </c>
      <c r="D17" s="10">
        <f>P!D18</f>
        <v>3.65</v>
      </c>
      <c r="E17" s="8" t="s">
        <v>19</v>
      </c>
      <c r="F17" s="24">
        <v>-0.36</v>
      </c>
      <c r="G17" s="27">
        <v>15</v>
      </c>
      <c r="H17" s="8">
        <v>13.8</v>
      </c>
      <c r="I17" s="33">
        <f t="shared" si="0"/>
        <v>14.314380000000002</v>
      </c>
      <c r="J17" s="44"/>
      <c r="K17" s="44"/>
      <c r="L17" s="44"/>
      <c r="M17" s="45"/>
      <c r="P17" s="53"/>
      <c r="R17" s="49"/>
      <c r="T17" s="51"/>
      <c r="U17" s="51"/>
      <c r="V17" s="51"/>
    </row>
    <row r="18" spans="1:82">
      <c r="A18" s="8">
        <v>1957</v>
      </c>
      <c r="B18" s="8">
        <v>2</v>
      </c>
      <c r="C18" s="9">
        <f>P!C19</f>
        <v>24.6</v>
      </c>
      <c r="D18" s="10">
        <f>P!D19</f>
        <v>7.5</v>
      </c>
      <c r="E18" s="8" t="s">
        <v>20</v>
      </c>
      <c r="F18" s="24">
        <v>2.14</v>
      </c>
      <c r="G18" s="27">
        <v>20.04</v>
      </c>
      <c r="H18" s="8">
        <v>19.2</v>
      </c>
      <c r="I18" s="33">
        <f t="shared" si="0"/>
        <v>19.560065999999999</v>
      </c>
      <c r="J18" s="44"/>
      <c r="K18" s="44"/>
      <c r="L18" s="44"/>
      <c r="M18" s="45"/>
      <c r="P18" s="53"/>
      <c r="R18" s="49"/>
      <c r="T18" s="51"/>
      <c r="U18" s="51"/>
      <c r="V18" s="51"/>
    </row>
    <row r="19" spans="1:82">
      <c r="A19" s="8">
        <v>1957</v>
      </c>
      <c r="B19" s="8">
        <v>3</v>
      </c>
      <c r="C19" s="9">
        <f>P!C20</f>
        <v>1.9</v>
      </c>
      <c r="D19" s="10">
        <f>P!D20</f>
        <v>7.21</v>
      </c>
      <c r="E19" s="8" t="s">
        <v>21</v>
      </c>
      <c r="F19" s="24">
        <v>1.19</v>
      </c>
      <c r="G19" s="27">
        <v>27.2</v>
      </c>
      <c r="H19" s="8">
        <v>26.3</v>
      </c>
      <c r="I19" s="33">
        <f t="shared" si="0"/>
        <v>26.685785000000003</v>
      </c>
      <c r="J19" s="44"/>
      <c r="K19" s="44"/>
      <c r="L19" s="44"/>
      <c r="M19" s="45"/>
      <c r="P19" s="53"/>
      <c r="R19" s="49"/>
      <c r="T19" s="51"/>
      <c r="U19" s="51"/>
      <c r="V19" s="51"/>
    </row>
    <row r="20" spans="1:82">
      <c r="A20" s="8">
        <v>1957</v>
      </c>
      <c r="B20" s="8">
        <v>4</v>
      </c>
      <c r="C20" s="9">
        <f>P!C21</f>
        <v>55.8</v>
      </c>
      <c r="D20" s="10">
        <f>P!D21</f>
        <v>12.79</v>
      </c>
      <c r="E20" s="8" t="s">
        <v>22</v>
      </c>
      <c r="F20" s="24">
        <v>6.39</v>
      </c>
      <c r="G20" s="27">
        <v>34.700000000000003</v>
      </c>
      <c r="H20" s="8">
        <v>34.1</v>
      </c>
      <c r="I20" s="33">
        <f t="shared" si="0"/>
        <v>34.357190000000003</v>
      </c>
      <c r="J20" s="44"/>
      <c r="K20" s="44"/>
      <c r="L20" s="44"/>
      <c r="M20" s="45"/>
      <c r="P20" s="53"/>
      <c r="R20" s="49"/>
      <c r="T20" s="51"/>
      <c r="U20" s="51"/>
      <c r="V20" s="51"/>
    </row>
    <row r="21" spans="1:82">
      <c r="A21" s="8">
        <v>1957</v>
      </c>
      <c r="B21" s="8">
        <v>5</v>
      </c>
      <c r="C21" s="9">
        <f>P!C22</f>
        <v>56.7</v>
      </c>
      <c r="D21" s="10">
        <f>P!D22</f>
        <v>16.77</v>
      </c>
      <c r="E21" s="8" t="s">
        <v>23</v>
      </c>
      <c r="F21" s="24">
        <v>12.05</v>
      </c>
      <c r="G21" s="27">
        <v>39.700000000000003</v>
      </c>
      <c r="H21" s="8">
        <v>39.5</v>
      </c>
      <c r="I21" s="33">
        <f t="shared" si="0"/>
        <v>39.585729999999998</v>
      </c>
      <c r="J21" s="44"/>
      <c r="K21" s="44"/>
      <c r="L21" s="44"/>
      <c r="M21" s="45"/>
      <c r="P21" s="53"/>
      <c r="R21" s="49"/>
      <c r="T21" s="51"/>
      <c r="U21" s="51"/>
      <c r="V21" s="51"/>
    </row>
    <row r="22" spans="1:82">
      <c r="A22" s="8">
        <v>1957</v>
      </c>
      <c r="B22" s="8">
        <v>6</v>
      </c>
      <c r="C22" s="9">
        <f>P!C23</f>
        <v>37.299999999999997</v>
      </c>
      <c r="D22" s="10">
        <f>P!D23</f>
        <v>24.12</v>
      </c>
      <c r="E22" s="8" t="s">
        <v>24</v>
      </c>
      <c r="F22" s="24">
        <v>14.66</v>
      </c>
      <c r="G22" s="27">
        <v>41.9</v>
      </c>
      <c r="H22" s="8">
        <v>41.9</v>
      </c>
      <c r="I22" s="33">
        <f t="shared" si="0"/>
        <v>41.9</v>
      </c>
      <c r="J22" s="44"/>
      <c r="K22" s="44"/>
      <c r="L22" s="44"/>
      <c r="M22" s="45"/>
      <c r="P22" s="55"/>
      <c r="R22" s="49"/>
      <c r="T22" s="51"/>
      <c r="U22" s="51"/>
      <c r="V22" s="51"/>
    </row>
    <row r="23" spans="1:82">
      <c r="A23" s="8">
        <v>1957</v>
      </c>
      <c r="B23" s="8">
        <v>7</v>
      </c>
      <c r="C23" s="9">
        <f>P!C24</f>
        <v>15.1</v>
      </c>
      <c r="D23" s="10">
        <f>P!D24</f>
        <v>25.68</v>
      </c>
      <c r="E23" s="8">
        <v>30.44</v>
      </c>
      <c r="F23" s="24">
        <v>17.29</v>
      </c>
      <c r="G23" s="27">
        <v>40.799999999999997</v>
      </c>
      <c r="H23" s="8">
        <v>40.799999999999997</v>
      </c>
      <c r="I23" s="33">
        <f t="shared" si="0"/>
        <v>40.799999999999997</v>
      </c>
      <c r="J23" s="44"/>
      <c r="K23" s="44"/>
      <c r="L23" s="44"/>
      <c r="M23" s="45"/>
      <c r="P23" s="55"/>
      <c r="R23" s="49"/>
      <c r="T23" s="51"/>
      <c r="U23" s="51"/>
      <c r="V23" s="51"/>
    </row>
    <row r="24" spans="1:82">
      <c r="A24" s="8">
        <v>1957</v>
      </c>
      <c r="B24" s="8">
        <v>8</v>
      </c>
      <c r="C24" s="9">
        <f>P!C25</f>
        <v>0.3</v>
      </c>
      <c r="D24" s="10">
        <f>P!D25</f>
        <v>26.67</v>
      </c>
      <c r="E24" s="8">
        <v>31.54</v>
      </c>
      <c r="F24" s="24">
        <v>18.850000000000001</v>
      </c>
      <c r="G24" s="27">
        <v>36.700000000000003</v>
      </c>
      <c r="H24" s="8">
        <v>36.299999999999997</v>
      </c>
      <c r="I24" s="33">
        <f t="shared" si="0"/>
        <v>36.47146</v>
      </c>
      <c r="J24" s="44"/>
      <c r="K24" s="44"/>
      <c r="L24" s="44"/>
      <c r="M24" s="45"/>
      <c r="P24" s="55"/>
      <c r="R24" s="49"/>
      <c r="T24" s="51"/>
      <c r="U24" s="51"/>
      <c r="V24" s="51"/>
    </row>
    <row r="25" spans="1:82" s="2" customFormat="1">
      <c r="A25" s="11">
        <v>1957</v>
      </c>
      <c r="B25" s="11">
        <v>9</v>
      </c>
      <c r="C25" s="9">
        <f>P!C26</f>
        <v>60.1</v>
      </c>
      <c r="D25" s="10">
        <f>P!D26</f>
        <v>21.69</v>
      </c>
      <c r="E25" s="11">
        <v>26.29</v>
      </c>
      <c r="F25" s="25">
        <v>15.24</v>
      </c>
      <c r="G25" s="28">
        <v>30</v>
      </c>
      <c r="H25" s="11">
        <v>29.2</v>
      </c>
      <c r="I25" s="34">
        <f t="shared" si="0"/>
        <v>29.542919999999999</v>
      </c>
      <c r="J25" s="44"/>
      <c r="K25" s="44"/>
      <c r="L25" s="44"/>
      <c r="M25" s="45"/>
      <c r="N25" s="46"/>
      <c r="O25" s="46"/>
      <c r="P25" s="55"/>
      <c r="Q25" s="56"/>
      <c r="R25" s="49"/>
      <c r="S25" s="49"/>
      <c r="T25" s="51"/>
      <c r="U25" s="51"/>
      <c r="V25" s="51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</row>
    <row r="26" spans="1:82" ht="17.399999999999999">
      <c r="A26" s="14">
        <v>1957</v>
      </c>
      <c r="B26" s="14">
        <v>10</v>
      </c>
      <c r="C26" s="9">
        <f>P!C27</f>
        <v>74.2</v>
      </c>
      <c r="D26" s="10">
        <f>P!D27</f>
        <v>16.95</v>
      </c>
      <c r="E26" s="8">
        <v>21.08</v>
      </c>
      <c r="F26" s="24">
        <v>12.64</v>
      </c>
      <c r="G26" s="27">
        <v>22.5</v>
      </c>
      <c r="H26" s="8">
        <v>21.4</v>
      </c>
      <c r="I26" s="33">
        <f t="shared" si="0"/>
        <v>21.871514999999999</v>
      </c>
      <c r="J26" s="44"/>
      <c r="K26" s="44"/>
      <c r="L26" s="44"/>
      <c r="M26" s="45"/>
      <c r="P26" s="47"/>
      <c r="R26" s="49"/>
      <c r="T26" s="51"/>
      <c r="U26" s="51"/>
      <c r="V26" s="51"/>
    </row>
    <row r="27" spans="1:82">
      <c r="A27" s="8">
        <v>1957</v>
      </c>
      <c r="B27" s="8">
        <v>11</v>
      </c>
      <c r="C27" s="9">
        <f>P!C28</f>
        <v>24</v>
      </c>
      <c r="D27" s="10">
        <f>P!D28</f>
        <v>10.19</v>
      </c>
      <c r="E27" s="8">
        <v>15.13</v>
      </c>
      <c r="F27" s="24">
        <v>5.73</v>
      </c>
      <c r="G27" s="27">
        <v>16.3</v>
      </c>
      <c r="H27" s="8">
        <v>15.1</v>
      </c>
      <c r="I27" s="33">
        <f t="shared" si="0"/>
        <v>15.614380000000001</v>
      </c>
      <c r="J27" s="44"/>
      <c r="K27" s="44"/>
      <c r="L27" s="44"/>
      <c r="M27" s="45"/>
      <c r="P27" s="53"/>
      <c r="R27" s="49"/>
      <c r="T27" s="51"/>
      <c r="U27" s="51"/>
      <c r="V27" s="51"/>
    </row>
    <row r="28" spans="1:82">
      <c r="A28" s="8">
        <v>1957</v>
      </c>
      <c r="B28" s="8">
        <v>12</v>
      </c>
      <c r="C28" s="9">
        <f>P!C29</f>
        <v>71.2</v>
      </c>
      <c r="D28" s="10">
        <f>P!D29</f>
        <v>6.17</v>
      </c>
      <c r="E28" s="8">
        <v>9.73</v>
      </c>
      <c r="F28" s="24">
        <v>1.94</v>
      </c>
      <c r="G28" s="27">
        <v>13.6</v>
      </c>
      <c r="H28" s="8">
        <v>12.4</v>
      </c>
      <c r="I28" s="33">
        <f t="shared" si="0"/>
        <v>12.914380000000001</v>
      </c>
      <c r="J28" s="44"/>
      <c r="K28" s="44"/>
      <c r="L28" s="44"/>
      <c r="M28" s="45"/>
      <c r="P28" s="53"/>
      <c r="R28" s="49"/>
      <c r="T28" s="51"/>
      <c r="U28" s="51"/>
      <c r="V28" s="51"/>
    </row>
    <row r="29" spans="1:82">
      <c r="A29" s="8">
        <v>1958</v>
      </c>
      <c r="B29" s="8">
        <v>1</v>
      </c>
      <c r="C29" s="9">
        <f>P!C30</f>
        <v>106.9</v>
      </c>
      <c r="D29" s="10">
        <f>P!D30</f>
        <v>5.42</v>
      </c>
      <c r="E29" s="8" t="s">
        <v>25</v>
      </c>
      <c r="F29" s="24">
        <v>2.25</v>
      </c>
      <c r="G29" s="27">
        <v>15</v>
      </c>
      <c r="H29" s="8">
        <v>13.8</v>
      </c>
      <c r="I29" s="33">
        <f t="shared" si="0"/>
        <v>14.314380000000002</v>
      </c>
      <c r="J29" s="44"/>
      <c r="K29" s="44"/>
      <c r="L29" s="44"/>
      <c r="M29" s="45"/>
      <c r="P29" s="53"/>
      <c r="R29" s="49"/>
      <c r="T29" s="51"/>
      <c r="U29" s="51"/>
      <c r="V29" s="51"/>
    </row>
    <row r="30" spans="1:82">
      <c r="A30" s="8">
        <v>1958</v>
      </c>
      <c r="B30" s="8">
        <v>2</v>
      </c>
      <c r="C30" s="9">
        <f>P!C31</f>
        <v>26</v>
      </c>
      <c r="D30" s="10">
        <f>P!D31</f>
        <v>8.75</v>
      </c>
      <c r="E30" s="8" t="s">
        <v>26</v>
      </c>
      <c r="F30" s="24">
        <v>3.13</v>
      </c>
      <c r="G30" s="27">
        <v>20.04</v>
      </c>
      <c r="H30" s="8">
        <v>19.2</v>
      </c>
      <c r="I30" s="33">
        <f t="shared" si="0"/>
        <v>19.560065999999999</v>
      </c>
      <c r="J30" s="44"/>
      <c r="K30" s="44"/>
      <c r="L30" s="44"/>
      <c r="M30" s="45"/>
      <c r="P30" s="53"/>
      <c r="R30" s="49"/>
      <c r="T30" s="51"/>
      <c r="U30" s="51"/>
      <c r="V30" s="51"/>
    </row>
    <row r="31" spans="1:82">
      <c r="A31" s="8">
        <v>1958</v>
      </c>
      <c r="B31" s="8">
        <v>3</v>
      </c>
      <c r="C31" s="9">
        <f>P!C32</f>
        <v>94.5</v>
      </c>
      <c r="D31" s="10">
        <f>P!D32</f>
        <v>8.0399999999999991</v>
      </c>
      <c r="E31" s="8" t="s">
        <v>27</v>
      </c>
      <c r="F31" s="24">
        <v>3.37</v>
      </c>
      <c r="G31" s="27">
        <v>27.2</v>
      </c>
      <c r="H31" s="8">
        <v>26.3</v>
      </c>
      <c r="I31" s="33">
        <f t="shared" si="0"/>
        <v>26.685785000000003</v>
      </c>
      <c r="J31" s="44"/>
      <c r="K31" s="44"/>
      <c r="L31" s="44"/>
      <c r="M31" s="45"/>
      <c r="P31" s="53"/>
      <c r="R31" s="49"/>
      <c r="T31" s="51"/>
      <c r="U31" s="51"/>
      <c r="V31" s="51"/>
    </row>
    <row r="32" spans="1:82">
      <c r="A32" s="8">
        <v>1958</v>
      </c>
      <c r="B32" s="8">
        <v>4</v>
      </c>
      <c r="C32" s="9">
        <f>P!C33</f>
        <v>90.5</v>
      </c>
      <c r="D32" s="10">
        <f>P!D33</f>
        <v>12.41</v>
      </c>
      <c r="E32" s="8" t="s">
        <v>28</v>
      </c>
      <c r="F32" s="24">
        <v>7.21</v>
      </c>
      <c r="G32" s="27">
        <v>34.700000000000003</v>
      </c>
      <c r="H32" s="8">
        <v>34.1</v>
      </c>
      <c r="I32" s="33">
        <f t="shared" si="0"/>
        <v>34.357190000000003</v>
      </c>
      <c r="J32" s="44"/>
      <c r="K32" s="44"/>
      <c r="L32" s="44"/>
      <c r="M32" s="45"/>
      <c r="P32" s="53"/>
      <c r="R32" s="49"/>
      <c r="T32" s="51"/>
      <c r="U32" s="51"/>
      <c r="V32" s="51"/>
    </row>
    <row r="33" spans="1:82">
      <c r="A33" s="8">
        <v>1958</v>
      </c>
      <c r="B33" s="8">
        <v>5</v>
      </c>
      <c r="C33" s="9">
        <f>P!C34</f>
        <v>18.8</v>
      </c>
      <c r="D33" s="10">
        <f>P!D34</f>
        <v>20.260000000000002</v>
      </c>
      <c r="E33" s="8" t="s">
        <v>29</v>
      </c>
      <c r="F33" s="24">
        <v>12.47</v>
      </c>
      <c r="G33" s="27">
        <v>39.700000000000003</v>
      </c>
      <c r="H33" s="8">
        <v>39.5</v>
      </c>
      <c r="I33" s="33">
        <f t="shared" si="0"/>
        <v>39.585729999999998</v>
      </c>
      <c r="J33" s="44"/>
      <c r="K33" s="44"/>
      <c r="L33" s="44"/>
      <c r="M33" s="45"/>
      <c r="P33" s="53"/>
      <c r="R33" s="49"/>
      <c r="T33" s="51"/>
      <c r="U33" s="51"/>
      <c r="V33" s="51"/>
    </row>
    <row r="34" spans="1:82">
      <c r="A34" s="8">
        <v>1958</v>
      </c>
      <c r="B34" s="8">
        <v>6</v>
      </c>
      <c r="C34" s="9">
        <f>P!C35</f>
        <v>26.2</v>
      </c>
      <c r="D34" s="10">
        <f>P!D35</f>
        <v>22.54</v>
      </c>
      <c r="E34" s="8" t="s">
        <v>30</v>
      </c>
      <c r="F34" s="24">
        <v>15.14</v>
      </c>
      <c r="G34" s="27">
        <v>41.9</v>
      </c>
      <c r="H34" s="8">
        <v>41.9</v>
      </c>
      <c r="I34" s="33">
        <f t="shared" si="0"/>
        <v>41.9</v>
      </c>
      <c r="J34" s="44"/>
      <c r="K34" s="44"/>
      <c r="L34" s="44"/>
      <c r="M34" s="45"/>
      <c r="P34" s="55"/>
      <c r="R34" s="49"/>
      <c r="T34" s="51"/>
      <c r="U34" s="51"/>
      <c r="V34" s="51"/>
    </row>
    <row r="35" spans="1:82">
      <c r="A35" s="8">
        <v>1958</v>
      </c>
      <c r="B35" s="8">
        <v>7</v>
      </c>
      <c r="C35" s="9">
        <f>P!C36</f>
        <v>7</v>
      </c>
      <c r="D35" s="10">
        <f>P!D36</f>
        <v>26.4</v>
      </c>
      <c r="E35" s="8">
        <v>30.73</v>
      </c>
      <c r="F35" s="24">
        <v>17.82</v>
      </c>
      <c r="G35" s="27">
        <v>40.799999999999997</v>
      </c>
      <c r="H35" s="8">
        <v>40.799999999999997</v>
      </c>
      <c r="I35" s="33">
        <f t="shared" si="0"/>
        <v>40.799999999999997</v>
      </c>
      <c r="J35" s="44"/>
      <c r="K35" s="44"/>
      <c r="L35" s="44"/>
      <c r="M35" s="45"/>
      <c r="P35" s="55"/>
      <c r="R35" s="49"/>
      <c r="T35" s="51"/>
      <c r="U35" s="51"/>
      <c r="V35" s="51"/>
    </row>
    <row r="36" spans="1:82">
      <c r="A36" s="8">
        <v>1958</v>
      </c>
      <c r="B36" s="8">
        <v>8</v>
      </c>
      <c r="C36" s="9">
        <f>P!C37</f>
        <v>11.5</v>
      </c>
      <c r="D36" s="10">
        <f>P!D37</f>
        <v>25.59</v>
      </c>
      <c r="E36" s="8">
        <v>30.97</v>
      </c>
      <c r="F36" s="24">
        <v>17.579999999999998</v>
      </c>
      <c r="G36" s="27">
        <v>36.700000000000003</v>
      </c>
      <c r="H36" s="8">
        <v>36.299999999999997</v>
      </c>
      <c r="I36" s="33">
        <f t="shared" si="0"/>
        <v>36.47146</v>
      </c>
      <c r="J36" s="44"/>
      <c r="K36" s="44"/>
      <c r="L36" s="44"/>
      <c r="M36" s="45"/>
      <c r="P36" s="55"/>
      <c r="R36" s="49"/>
      <c r="T36" s="51"/>
      <c r="U36" s="51"/>
      <c r="V36" s="51"/>
    </row>
    <row r="37" spans="1:82" s="2" customFormat="1">
      <c r="A37" s="11">
        <v>1958</v>
      </c>
      <c r="B37" s="11">
        <v>9</v>
      </c>
      <c r="C37" s="9">
        <f>P!C38</f>
        <v>39.9</v>
      </c>
      <c r="D37" s="10">
        <f>P!D38</f>
        <v>19.63</v>
      </c>
      <c r="E37" s="11">
        <v>24.46</v>
      </c>
      <c r="F37" s="25">
        <v>13.32</v>
      </c>
      <c r="G37" s="28">
        <v>30</v>
      </c>
      <c r="H37" s="11">
        <v>29.2</v>
      </c>
      <c r="I37" s="34">
        <f t="shared" si="0"/>
        <v>29.542919999999999</v>
      </c>
      <c r="J37" s="44"/>
      <c r="K37" s="44"/>
      <c r="L37" s="44"/>
      <c r="M37" s="45"/>
      <c r="N37" s="46"/>
      <c r="O37" s="46"/>
      <c r="P37" s="55"/>
      <c r="Q37" s="56"/>
      <c r="R37" s="49"/>
      <c r="S37" s="49"/>
      <c r="T37" s="51"/>
      <c r="U37" s="51"/>
      <c r="V37" s="51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</row>
    <row r="38" spans="1:82" ht="17.399999999999999">
      <c r="A38" s="14">
        <v>1958</v>
      </c>
      <c r="B38" s="14">
        <v>10</v>
      </c>
      <c r="C38" s="9">
        <f>P!C39</f>
        <v>44.3</v>
      </c>
      <c r="D38" s="10">
        <f>P!D39</f>
        <v>14.95</v>
      </c>
      <c r="E38" s="8">
        <v>19.88</v>
      </c>
      <c r="F38" s="24">
        <v>9.07</v>
      </c>
      <c r="G38" s="27">
        <v>22.5</v>
      </c>
      <c r="H38" s="8">
        <v>21.4</v>
      </c>
      <c r="I38" s="33">
        <f t="shared" si="0"/>
        <v>21.871514999999999</v>
      </c>
      <c r="J38" s="44"/>
      <c r="K38" s="44"/>
      <c r="L38" s="44"/>
      <c r="M38" s="45"/>
      <c r="P38" s="47"/>
      <c r="R38" s="49"/>
      <c r="T38" s="51"/>
      <c r="U38" s="51"/>
      <c r="V38" s="51"/>
    </row>
    <row r="39" spans="1:82">
      <c r="A39" s="8">
        <v>1958</v>
      </c>
      <c r="B39" s="8">
        <v>11</v>
      </c>
      <c r="C39" s="9">
        <f>P!C40</f>
        <v>64.400000000000006</v>
      </c>
      <c r="D39" s="10">
        <f>P!D40</f>
        <v>10.97</v>
      </c>
      <c r="E39" s="8">
        <v>14.6</v>
      </c>
      <c r="F39" s="24">
        <v>7.39</v>
      </c>
      <c r="G39" s="27">
        <v>16.3</v>
      </c>
      <c r="H39" s="8">
        <v>15.1</v>
      </c>
      <c r="I39" s="33">
        <f t="shared" si="0"/>
        <v>15.614380000000001</v>
      </c>
      <c r="J39" s="44"/>
      <c r="K39" s="44"/>
      <c r="L39" s="44"/>
      <c r="M39" s="45"/>
      <c r="P39" s="53"/>
      <c r="R39" s="49"/>
      <c r="T39" s="51"/>
      <c r="U39" s="51"/>
      <c r="V39" s="51"/>
    </row>
    <row r="40" spans="1:82">
      <c r="A40" s="8">
        <v>1958</v>
      </c>
      <c r="B40" s="8">
        <v>12</v>
      </c>
      <c r="C40" s="9">
        <f>P!C41</f>
        <v>54.8</v>
      </c>
      <c r="D40" s="10">
        <f>P!D41</f>
        <v>9.41</v>
      </c>
      <c r="E40" s="8">
        <v>13.1</v>
      </c>
      <c r="F40" s="24">
        <v>5.0999999999999996</v>
      </c>
      <c r="G40" s="27">
        <v>13.6</v>
      </c>
      <c r="H40" s="8">
        <v>12.4</v>
      </c>
      <c r="I40" s="33">
        <f t="shared" si="0"/>
        <v>12.914380000000001</v>
      </c>
      <c r="J40" s="44"/>
      <c r="K40" s="44"/>
      <c r="L40" s="44"/>
      <c r="M40" s="45"/>
      <c r="P40" s="53"/>
      <c r="R40" s="49"/>
      <c r="T40" s="51"/>
      <c r="U40" s="51"/>
      <c r="V40" s="51"/>
    </row>
    <row r="41" spans="1:82">
      <c r="A41" s="8">
        <v>1959</v>
      </c>
      <c r="B41" s="8">
        <v>1</v>
      </c>
      <c r="C41" s="9">
        <f>P!C42</f>
        <v>145.4</v>
      </c>
      <c r="D41" s="10">
        <f>P!D42</f>
        <v>5.16</v>
      </c>
      <c r="E41" s="8" t="s">
        <v>31</v>
      </c>
      <c r="F41" s="24">
        <v>0.9</v>
      </c>
      <c r="G41" s="27">
        <v>15</v>
      </c>
      <c r="H41" s="8">
        <v>13.8</v>
      </c>
      <c r="I41" s="33">
        <f t="shared" si="0"/>
        <v>14.314380000000002</v>
      </c>
      <c r="J41" s="44"/>
      <c r="K41" s="44"/>
      <c r="L41" s="44"/>
      <c r="M41" s="45"/>
      <c r="P41" s="53"/>
      <c r="R41" s="49"/>
      <c r="T41" s="51"/>
      <c r="U41" s="51"/>
      <c r="V41" s="51"/>
    </row>
    <row r="42" spans="1:82">
      <c r="A42" s="8">
        <v>1959</v>
      </c>
      <c r="B42" s="8">
        <v>2</v>
      </c>
      <c r="C42" s="9">
        <f>P!C43</f>
        <v>2.4</v>
      </c>
      <c r="D42" s="10">
        <f>P!D43</f>
        <v>3.06</v>
      </c>
      <c r="E42" s="8" t="s">
        <v>32</v>
      </c>
      <c r="F42" s="24">
        <v>-1.84</v>
      </c>
      <c r="G42" s="27">
        <v>20.04</v>
      </c>
      <c r="H42" s="8">
        <v>19.2</v>
      </c>
      <c r="I42" s="33">
        <f t="shared" si="0"/>
        <v>19.560065999999999</v>
      </c>
      <c r="J42" s="44"/>
      <c r="K42" s="44"/>
      <c r="L42" s="44"/>
      <c r="M42" s="45"/>
      <c r="P42" s="53"/>
      <c r="R42" s="49"/>
      <c r="T42" s="51"/>
      <c r="U42" s="51"/>
      <c r="V42" s="51"/>
    </row>
    <row r="43" spans="1:82">
      <c r="A43" s="8">
        <v>1959</v>
      </c>
      <c r="B43" s="8">
        <v>3</v>
      </c>
      <c r="C43" s="9">
        <f>P!C44</f>
        <v>19.7</v>
      </c>
      <c r="D43" s="10">
        <f>P!D44</f>
        <v>8.17</v>
      </c>
      <c r="E43" s="8" t="s">
        <v>33</v>
      </c>
      <c r="F43" s="24">
        <v>2.2999999999999998</v>
      </c>
      <c r="G43" s="27">
        <v>27.2</v>
      </c>
      <c r="H43" s="8">
        <v>26.3</v>
      </c>
      <c r="I43" s="33">
        <f t="shared" si="0"/>
        <v>26.685785000000003</v>
      </c>
      <c r="J43" s="44"/>
      <c r="K43" s="44"/>
      <c r="L43" s="44"/>
      <c r="M43" s="45"/>
      <c r="P43" s="53"/>
      <c r="R43" s="49"/>
      <c r="T43" s="51"/>
      <c r="U43" s="51"/>
      <c r="V43" s="51"/>
    </row>
    <row r="44" spans="1:82">
      <c r="A44" s="8">
        <v>1959</v>
      </c>
      <c r="B44" s="8">
        <v>4</v>
      </c>
      <c r="C44" s="9">
        <f>P!C45</f>
        <v>27.5</v>
      </c>
      <c r="D44" s="10">
        <f>P!D45</f>
        <v>12.48</v>
      </c>
      <c r="E44" s="8" t="s">
        <v>34</v>
      </c>
      <c r="F44" s="24">
        <v>6.2</v>
      </c>
      <c r="G44" s="27">
        <v>34.700000000000003</v>
      </c>
      <c r="H44" s="8">
        <v>34.1</v>
      </c>
      <c r="I44" s="33">
        <f t="shared" si="0"/>
        <v>34.357190000000003</v>
      </c>
      <c r="J44" s="44"/>
      <c r="K44" s="44"/>
      <c r="L44" s="44"/>
      <c r="M44" s="45"/>
      <c r="P44" s="53"/>
      <c r="R44" s="49"/>
      <c r="T44" s="51"/>
      <c r="U44" s="51"/>
      <c r="V44" s="51"/>
    </row>
    <row r="45" spans="1:82">
      <c r="A45" s="8">
        <v>1959</v>
      </c>
      <c r="B45" s="8">
        <v>5</v>
      </c>
      <c r="C45" s="9">
        <f>P!C46</f>
        <v>24.8</v>
      </c>
      <c r="D45" s="10">
        <f>P!D46</f>
        <v>17.649999999999999</v>
      </c>
      <c r="E45" s="8" t="s">
        <v>35</v>
      </c>
      <c r="F45" s="24">
        <v>10.62</v>
      </c>
      <c r="G45" s="27">
        <v>39.700000000000003</v>
      </c>
      <c r="H45" s="8">
        <v>39.5</v>
      </c>
      <c r="I45" s="33">
        <f t="shared" si="0"/>
        <v>39.585729999999998</v>
      </c>
      <c r="J45" s="44"/>
      <c r="K45" s="44"/>
      <c r="L45" s="44"/>
      <c r="M45" s="45"/>
      <c r="P45" s="53"/>
      <c r="R45" s="49"/>
      <c r="T45" s="51"/>
      <c r="U45" s="51"/>
      <c r="V45" s="51"/>
    </row>
    <row r="46" spans="1:82">
      <c r="A46" s="8">
        <v>1959</v>
      </c>
      <c r="B46" s="8">
        <v>6</v>
      </c>
      <c r="C46" s="9">
        <f>P!C47</f>
        <v>63</v>
      </c>
      <c r="D46" s="10">
        <f>P!D47</f>
        <v>21.81</v>
      </c>
      <c r="E46" s="8" t="s">
        <v>36</v>
      </c>
      <c r="F46" s="24">
        <v>14.23</v>
      </c>
      <c r="G46" s="27">
        <v>41.9</v>
      </c>
      <c r="H46" s="8">
        <v>41.9</v>
      </c>
      <c r="I46" s="33">
        <f t="shared" si="0"/>
        <v>41.9</v>
      </c>
      <c r="J46" s="44"/>
      <c r="K46" s="44"/>
      <c r="L46" s="44"/>
      <c r="M46" s="45"/>
      <c r="P46" s="55"/>
      <c r="R46" s="49"/>
      <c r="T46" s="51"/>
      <c r="U46" s="51"/>
      <c r="V46" s="51"/>
    </row>
    <row r="47" spans="1:82">
      <c r="A47" s="8">
        <v>1959</v>
      </c>
      <c r="B47" s="8">
        <v>7</v>
      </c>
      <c r="C47" s="9">
        <f>P!C48</f>
        <v>33.299999999999997</v>
      </c>
      <c r="D47" s="10">
        <f>P!D48</f>
        <v>25.99</v>
      </c>
      <c r="E47" s="8">
        <v>30.31</v>
      </c>
      <c r="F47" s="24">
        <v>17.95</v>
      </c>
      <c r="G47" s="27">
        <v>40.799999999999997</v>
      </c>
      <c r="H47" s="8">
        <v>40.799999999999997</v>
      </c>
      <c r="I47" s="33">
        <f t="shared" si="0"/>
        <v>40.799999999999997</v>
      </c>
      <c r="J47" s="44"/>
      <c r="K47" s="44"/>
      <c r="L47" s="44"/>
      <c r="M47" s="45"/>
      <c r="P47" s="55"/>
      <c r="R47" s="49"/>
      <c r="T47" s="51"/>
      <c r="U47" s="51"/>
      <c r="V47" s="51"/>
    </row>
    <row r="48" spans="1:82">
      <c r="A48" s="8">
        <v>1959</v>
      </c>
      <c r="B48" s="8">
        <v>8</v>
      </c>
      <c r="C48" s="9">
        <f>P!C49</f>
        <v>0.2</v>
      </c>
      <c r="D48" s="10">
        <f>P!D49</f>
        <v>25.77</v>
      </c>
      <c r="E48" s="8">
        <v>30.69</v>
      </c>
      <c r="F48" s="24">
        <v>17.71</v>
      </c>
      <c r="G48" s="27">
        <v>36.700000000000003</v>
      </c>
      <c r="H48" s="8">
        <v>36.299999999999997</v>
      </c>
      <c r="I48" s="33">
        <f t="shared" si="0"/>
        <v>36.47146</v>
      </c>
      <c r="J48" s="44"/>
      <c r="K48" s="44"/>
      <c r="L48" s="44"/>
      <c r="M48" s="45"/>
      <c r="P48" s="55"/>
      <c r="R48" s="49"/>
      <c r="T48" s="51"/>
      <c r="U48" s="51"/>
      <c r="V48" s="51"/>
    </row>
    <row r="49" spans="1:82" s="2" customFormat="1">
      <c r="A49" s="11">
        <v>1959</v>
      </c>
      <c r="B49" s="11">
        <v>9</v>
      </c>
      <c r="C49" s="9">
        <f>P!C50</f>
        <v>30.4</v>
      </c>
      <c r="D49" s="10">
        <f>P!D50</f>
        <v>18.79</v>
      </c>
      <c r="E49" s="11">
        <v>23.91</v>
      </c>
      <c r="F49" s="25">
        <v>12.19</v>
      </c>
      <c r="G49" s="28">
        <v>30</v>
      </c>
      <c r="H49" s="11">
        <v>29.2</v>
      </c>
      <c r="I49" s="34">
        <f t="shared" si="0"/>
        <v>29.542919999999999</v>
      </c>
      <c r="J49" s="44"/>
      <c r="K49" s="44"/>
      <c r="L49" s="44"/>
      <c r="M49" s="45"/>
      <c r="N49" s="46"/>
      <c r="O49" s="46"/>
      <c r="P49" s="55"/>
      <c r="Q49" s="56"/>
      <c r="R49" s="49"/>
      <c r="S49" s="49"/>
      <c r="T49" s="51"/>
      <c r="U49" s="51"/>
      <c r="V49" s="51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</row>
    <row r="50" spans="1:82" ht="17.399999999999999">
      <c r="A50" s="14">
        <v>1959</v>
      </c>
      <c r="B50" s="14">
        <v>10</v>
      </c>
      <c r="C50" s="9">
        <f>P!C51</f>
        <v>26.5</v>
      </c>
      <c r="D50" s="10">
        <f>P!D51</f>
        <v>12.69</v>
      </c>
      <c r="E50" s="8">
        <v>17.77</v>
      </c>
      <c r="F50" s="24">
        <v>6.65</v>
      </c>
      <c r="G50" s="27">
        <v>22.5</v>
      </c>
      <c r="H50" s="8">
        <v>21.4</v>
      </c>
      <c r="I50" s="33">
        <f t="shared" si="0"/>
        <v>21.871514999999999</v>
      </c>
      <c r="J50" s="44"/>
      <c r="K50" s="44"/>
      <c r="L50" s="44"/>
      <c r="M50" s="45"/>
      <c r="P50" s="47"/>
      <c r="R50" s="49"/>
      <c r="T50" s="51"/>
      <c r="U50" s="51"/>
      <c r="V50" s="51"/>
    </row>
    <row r="51" spans="1:82">
      <c r="A51" s="8">
        <v>1959</v>
      </c>
      <c r="B51" s="8">
        <v>11</v>
      </c>
      <c r="C51" s="9">
        <f>P!C52</f>
        <v>49.8</v>
      </c>
      <c r="D51" s="10">
        <f>P!D52</f>
        <v>10.06</v>
      </c>
      <c r="E51" s="8" t="s">
        <v>37</v>
      </c>
      <c r="F51" s="24">
        <v>6.42</v>
      </c>
      <c r="G51" s="27">
        <v>16.3</v>
      </c>
      <c r="H51" s="8">
        <v>15.1</v>
      </c>
      <c r="I51" s="33">
        <f t="shared" si="0"/>
        <v>15.614380000000001</v>
      </c>
      <c r="J51" s="44"/>
      <c r="K51" s="44"/>
      <c r="L51" s="44"/>
      <c r="M51" s="45"/>
      <c r="P51" s="53"/>
      <c r="R51" s="49"/>
      <c r="T51" s="51"/>
      <c r="U51" s="51"/>
      <c r="V51" s="51"/>
    </row>
    <row r="52" spans="1:82">
      <c r="A52" s="8">
        <v>1959</v>
      </c>
      <c r="B52" s="8">
        <v>12</v>
      </c>
      <c r="C52" s="9">
        <f>P!C53</f>
        <v>95.5</v>
      </c>
      <c r="D52" s="10">
        <f>P!D53</f>
        <v>9.5</v>
      </c>
      <c r="E52" s="8">
        <v>12.56</v>
      </c>
      <c r="F52" s="24">
        <v>5.98</v>
      </c>
      <c r="G52" s="27">
        <v>13.6</v>
      </c>
      <c r="H52" s="8">
        <v>12.4</v>
      </c>
      <c r="I52" s="33">
        <f t="shared" si="0"/>
        <v>12.914380000000001</v>
      </c>
      <c r="J52" s="44"/>
      <c r="K52" s="44"/>
      <c r="L52" s="44"/>
      <c r="M52" s="45"/>
      <c r="P52" s="53"/>
      <c r="R52" s="49"/>
      <c r="T52" s="51"/>
      <c r="U52" s="51"/>
      <c r="V52" s="51"/>
    </row>
    <row r="53" spans="1:82">
      <c r="A53" s="8">
        <v>1960</v>
      </c>
      <c r="B53" s="8">
        <v>1</v>
      </c>
      <c r="C53" s="9">
        <f>P!C54</f>
        <v>65.599999999999994</v>
      </c>
      <c r="D53" s="10">
        <f>P!D54</f>
        <v>6.89</v>
      </c>
      <c r="E53" s="8" t="s">
        <v>38</v>
      </c>
      <c r="F53" s="24">
        <v>3.3</v>
      </c>
      <c r="G53" s="27">
        <v>15</v>
      </c>
      <c r="H53" s="8">
        <v>13.8</v>
      </c>
      <c r="I53" s="33">
        <f t="shared" si="0"/>
        <v>14.314380000000002</v>
      </c>
      <c r="J53" s="44"/>
      <c r="K53" s="44"/>
      <c r="L53" s="44"/>
      <c r="M53" s="45"/>
      <c r="P53" s="53"/>
      <c r="R53" s="49"/>
      <c r="T53" s="51"/>
      <c r="U53" s="51"/>
      <c r="V53" s="51"/>
    </row>
    <row r="54" spans="1:82">
      <c r="A54" s="8">
        <v>1960</v>
      </c>
      <c r="B54" s="8">
        <v>2</v>
      </c>
      <c r="C54" s="9">
        <f>P!C55</f>
        <v>21.8</v>
      </c>
      <c r="D54" s="10">
        <f>P!D55</f>
        <v>6.76</v>
      </c>
      <c r="E54" s="8" t="s">
        <v>39</v>
      </c>
      <c r="F54" s="24">
        <v>2.79</v>
      </c>
      <c r="G54" s="27">
        <v>20.04</v>
      </c>
      <c r="H54" s="8">
        <v>19.2</v>
      </c>
      <c r="I54" s="33">
        <f t="shared" si="0"/>
        <v>19.560065999999999</v>
      </c>
      <c r="J54" s="44"/>
      <c r="K54" s="44"/>
      <c r="L54" s="44"/>
      <c r="M54" s="45"/>
      <c r="P54" s="53"/>
      <c r="R54" s="49"/>
      <c r="T54" s="51"/>
      <c r="U54" s="51"/>
      <c r="V54" s="51"/>
    </row>
    <row r="55" spans="1:82">
      <c r="A55" s="8">
        <v>1960</v>
      </c>
      <c r="B55" s="8">
        <v>3</v>
      </c>
      <c r="C55" s="9">
        <f>P!C56</f>
        <v>9.6</v>
      </c>
      <c r="D55" s="10">
        <f>P!D56</f>
        <v>7.56</v>
      </c>
      <c r="E55" s="8" t="s">
        <v>40</v>
      </c>
      <c r="F55" s="24">
        <v>3.17</v>
      </c>
      <c r="G55" s="27">
        <v>27.2</v>
      </c>
      <c r="H55" s="8">
        <v>26.3</v>
      </c>
      <c r="I55" s="33">
        <f t="shared" si="0"/>
        <v>26.685785000000003</v>
      </c>
      <c r="J55" s="44"/>
      <c r="K55" s="44"/>
      <c r="L55" s="44"/>
      <c r="M55" s="45"/>
      <c r="P55" s="53"/>
      <c r="R55" s="49"/>
      <c r="T55" s="51"/>
      <c r="U55" s="51"/>
      <c r="V55" s="51"/>
    </row>
    <row r="56" spans="1:82">
      <c r="A56" s="8">
        <v>1960</v>
      </c>
      <c r="B56" s="8">
        <v>4</v>
      </c>
      <c r="C56" s="9">
        <f>P!C57</f>
        <v>23.6</v>
      </c>
      <c r="D56" s="10">
        <f>P!D57</f>
        <v>12.45</v>
      </c>
      <c r="E56" s="8" t="s">
        <v>41</v>
      </c>
      <c r="F56" s="24">
        <v>6.77</v>
      </c>
      <c r="G56" s="27">
        <v>34.700000000000003</v>
      </c>
      <c r="H56" s="8">
        <v>34.1</v>
      </c>
      <c r="I56" s="33">
        <f t="shared" si="0"/>
        <v>34.357190000000003</v>
      </c>
      <c r="J56" s="44"/>
      <c r="K56" s="44"/>
      <c r="L56" s="44"/>
      <c r="M56" s="45"/>
      <c r="P56" s="53"/>
      <c r="R56" s="49"/>
      <c r="T56" s="51"/>
      <c r="U56" s="51"/>
      <c r="V56" s="51"/>
    </row>
    <row r="57" spans="1:82">
      <c r="A57" s="8">
        <v>1960</v>
      </c>
      <c r="B57" s="8">
        <v>5</v>
      </c>
      <c r="C57" s="9">
        <f>P!C58</f>
        <v>22</v>
      </c>
      <c r="D57" s="10">
        <f>P!D58</f>
        <v>17.989999999999998</v>
      </c>
      <c r="E57" s="8" t="s">
        <v>42</v>
      </c>
      <c r="F57" s="24">
        <v>10.97</v>
      </c>
      <c r="G57" s="27">
        <v>39.700000000000003</v>
      </c>
      <c r="H57" s="8">
        <v>39.5</v>
      </c>
      <c r="I57" s="33">
        <f t="shared" si="0"/>
        <v>39.585729999999998</v>
      </c>
      <c r="J57" s="44"/>
      <c r="K57" s="44"/>
      <c r="L57" s="44"/>
      <c r="M57" s="45"/>
      <c r="P57" s="53"/>
      <c r="R57" s="49"/>
      <c r="T57" s="51"/>
      <c r="U57" s="51"/>
      <c r="V57" s="51"/>
    </row>
    <row r="58" spans="1:82">
      <c r="A58" s="8">
        <v>1960</v>
      </c>
      <c r="B58" s="8">
        <v>6</v>
      </c>
      <c r="C58" s="9">
        <f>P!C59</f>
        <v>88</v>
      </c>
      <c r="D58" s="10">
        <f>P!D59</f>
        <v>22.14</v>
      </c>
      <c r="E58" s="8" t="s">
        <v>43</v>
      </c>
      <c r="F58" s="24">
        <v>14.49</v>
      </c>
      <c r="G58" s="27">
        <v>41.9</v>
      </c>
      <c r="H58" s="8">
        <v>41.9</v>
      </c>
      <c r="I58" s="33">
        <f t="shared" si="0"/>
        <v>41.9</v>
      </c>
      <c r="J58" s="44"/>
      <c r="K58" s="44"/>
      <c r="L58" s="44"/>
      <c r="M58" s="45"/>
      <c r="P58" s="55"/>
      <c r="R58" s="49"/>
      <c r="T58" s="51"/>
      <c r="U58" s="51"/>
      <c r="V58" s="51"/>
    </row>
    <row r="59" spans="1:82">
      <c r="A59" s="8">
        <v>1960</v>
      </c>
      <c r="B59" s="8">
        <v>7</v>
      </c>
      <c r="C59" s="9">
        <f>P!C60</f>
        <v>11.4</v>
      </c>
      <c r="D59" s="10">
        <f>P!D60</f>
        <v>24.99</v>
      </c>
      <c r="E59" s="8">
        <v>29.2</v>
      </c>
      <c r="F59" s="24">
        <v>16.64</v>
      </c>
      <c r="G59" s="27">
        <v>40.799999999999997</v>
      </c>
      <c r="H59" s="8">
        <v>40.799999999999997</v>
      </c>
      <c r="I59" s="33">
        <f t="shared" si="0"/>
        <v>40.799999999999997</v>
      </c>
      <c r="J59" s="44"/>
      <c r="K59" s="44"/>
      <c r="L59" s="44"/>
      <c r="M59" s="45"/>
      <c r="P59" s="55"/>
      <c r="R59" s="49"/>
      <c r="T59" s="51"/>
      <c r="U59" s="51"/>
      <c r="V59" s="51"/>
    </row>
    <row r="60" spans="1:82">
      <c r="A60" s="8">
        <v>1960</v>
      </c>
      <c r="B60" s="8">
        <v>8</v>
      </c>
      <c r="C60" s="9">
        <f>P!C61</f>
        <v>4.0999999999999996</v>
      </c>
      <c r="D60" s="10">
        <f>P!D61</f>
        <v>25.62</v>
      </c>
      <c r="E60" s="8">
        <v>29.95</v>
      </c>
      <c r="F60" s="24">
        <v>17.350000000000001</v>
      </c>
      <c r="G60" s="27">
        <v>36.700000000000003</v>
      </c>
      <c r="H60" s="8">
        <v>36.299999999999997</v>
      </c>
      <c r="I60" s="33">
        <f t="shared" si="0"/>
        <v>36.47146</v>
      </c>
      <c r="J60" s="44"/>
      <c r="K60" s="44"/>
      <c r="L60" s="44"/>
      <c r="M60" s="45"/>
      <c r="P60" s="55"/>
      <c r="R60" s="49"/>
      <c r="T60" s="51"/>
      <c r="U60" s="51"/>
      <c r="V60" s="51"/>
    </row>
    <row r="61" spans="1:82" s="2" customFormat="1">
      <c r="A61" s="11">
        <v>1960</v>
      </c>
      <c r="B61" s="11">
        <v>9</v>
      </c>
      <c r="C61" s="9">
        <f>P!C62</f>
        <v>33</v>
      </c>
      <c r="D61" s="10">
        <f>P!D62</f>
        <v>20.39</v>
      </c>
      <c r="E61" s="11">
        <v>25.09</v>
      </c>
      <c r="F61" s="25">
        <v>14.39</v>
      </c>
      <c r="G61" s="28">
        <v>30</v>
      </c>
      <c r="H61" s="11">
        <v>29.2</v>
      </c>
      <c r="I61" s="34">
        <f t="shared" si="0"/>
        <v>29.542919999999999</v>
      </c>
      <c r="J61" s="44"/>
      <c r="K61" s="44"/>
      <c r="L61" s="44"/>
      <c r="M61" s="45"/>
      <c r="N61" s="46"/>
      <c r="O61" s="46"/>
      <c r="P61" s="55"/>
      <c r="Q61" s="56"/>
      <c r="R61" s="49"/>
      <c r="S61" s="49"/>
      <c r="T61" s="51"/>
      <c r="U61" s="51"/>
      <c r="V61" s="51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</row>
    <row r="62" spans="1:82" ht="17.399999999999999">
      <c r="A62" s="8">
        <v>1960</v>
      </c>
      <c r="B62" s="8">
        <v>10</v>
      </c>
      <c r="C62" s="9">
        <f>P!C63</f>
        <v>10.7</v>
      </c>
      <c r="D62" s="10">
        <f>P!D63</f>
        <v>18.5</v>
      </c>
      <c r="E62" s="8">
        <v>23.38</v>
      </c>
      <c r="F62" s="24">
        <v>12.96</v>
      </c>
      <c r="G62" s="27">
        <v>22.5</v>
      </c>
      <c r="H62" s="8">
        <v>21.4</v>
      </c>
      <c r="I62" s="33">
        <f t="shared" si="0"/>
        <v>21.871514999999999</v>
      </c>
      <c r="J62" s="44"/>
      <c r="K62" s="44"/>
      <c r="L62" s="44"/>
      <c r="M62" s="45"/>
      <c r="P62" s="47"/>
      <c r="R62" s="49"/>
      <c r="T62" s="51"/>
      <c r="U62" s="51"/>
      <c r="V62" s="51"/>
    </row>
    <row r="63" spans="1:82">
      <c r="A63" s="8">
        <v>1960</v>
      </c>
      <c r="B63" s="8">
        <v>11</v>
      </c>
      <c r="C63" s="9">
        <f>P!C64</f>
        <v>109.2</v>
      </c>
      <c r="D63" s="10">
        <f>P!D64</f>
        <v>13.49</v>
      </c>
      <c r="E63" s="8">
        <v>18.38</v>
      </c>
      <c r="F63" s="24">
        <v>8.81</v>
      </c>
      <c r="G63" s="27">
        <v>16.3</v>
      </c>
      <c r="H63" s="8">
        <v>15.1</v>
      </c>
      <c r="I63" s="33">
        <f t="shared" si="0"/>
        <v>15.614380000000001</v>
      </c>
      <c r="J63" s="44"/>
      <c r="K63" s="44"/>
      <c r="L63" s="44"/>
      <c r="M63" s="45"/>
      <c r="P63" s="53"/>
      <c r="R63" s="49"/>
      <c r="T63" s="51"/>
      <c r="U63" s="51"/>
      <c r="V63" s="51"/>
    </row>
    <row r="64" spans="1:82">
      <c r="A64" s="8">
        <v>1960</v>
      </c>
      <c r="B64" s="8">
        <v>12</v>
      </c>
      <c r="C64" s="9">
        <f>P!C65</f>
        <v>198.3</v>
      </c>
      <c r="D64" s="10">
        <f>P!D65</f>
        <v>11.23</v>
      </c>
      <c r="E64" s="8">
        <v>15.04</v>
      </c>
      <c r="F64" s="24">
        <v>7.39</v>
      </c>
      <c r="G64" s="27">
        <v>13.6</v>
      </c>
      <c r="H64" s="8">
        <v>12.4</v>
      </c>
      <c r="I64" s="33">
        <f t="shared" si="0"/>
        <v>12.914380000000001</v>
      </c>
      <c r="J64" s="44"/>
      <c r="K64" s="44"/>
      <c r="L64" s="44"/>
      <c r="M64" s="45"/>
      <c r="P64" s="53"/>
      <c r="R64" s="49"/>
      <c r="T64" s="51"/>
      <c r="U64" s="51"/>
      <c r="V64" s="51"/>
    </row>
    <row r="65" spans="1:82">
      <c r="A65" s="8">
        <v>1961</v>
      </c>
      <c r="B65" s="8">
        <v>1</v>
      </c>
      <c r="C65" s="9">
        <f>P!C66</f>
        <v>145.5</v>
      </c>
      <c r="D65" s="10" t="str">
        <f>P!D66</f>
        <v>5</v>
      </c>
      <c r="E65" s="8" t="s">
        <v>44</v>
      </c>
      <c r="F65" s="26">
        <v>2.2000000000000002</v>
      </c>
      <c r="G65" s="27">
        <v>15</v>
      </c>
      <c r="H65" s="8">
        <v>13.8</v>
      </c>
      <c r="I65" s="33">
        <f t="shared" si="0"/>
        <v>14.314380000000002</v>
      </c>
      <c r="J65" s="44"/>
      <c r="K65" s="44"/>
      <c r="L65" s="44"/>
      <c r="M65" s="45"/>
      <c r="P65" s="53"/>
      <c r="R65" s="49"/>
      <c r="T65" s="51"/>
      <c r="U65" s="51"/>
      <c r="V65" s="51"/>
    </row>
    <row r="66" spans="1:82">
      <c r="A66" s="8">
        <v>1961</v>
      </c>
      <c r="B66" s="8">
        <v>2</v>
      </c>
      <c r="C66" s="9">
        <f>P!C67</f>
        <v>28.1</v>
      </c>
      <c r="D66" s="10">
        <f>P!D67</f>
        <v>4.6399999999999997</v>
      </c>
      <c r="E66" s="8" t="s">
        <v>45</v>
      </c>
      <c r="F66" s="26">
        <v>0.27</v>
      </c>
      <c r="G66" s="27">
        <v>20.04</v>
      </c>
      <c r="H66" s="8">
        <v>19.2</v>
      </c>
      <c r="I66" s="33">
        <f t="shared" si="0"/>
        <v>19.560065999999999</v>
      </c>
      <c r="J66" s="44"/>
      <c r="K66" s="44"/>
      <c r="L66" s="44"/>
      <c r="M66" s="45"/>
      <c r="P66" s="53"/>
      <c r="R66" s="49"/>
      <c r="T66" s="51"/>
      <c r="U66" s="51"/>
      <c r="V66" s="51"/>
    </row>
    <row r="67" spans="1:82">
      <c r="A67" s="8">
        <v>1961</v>
      </c>
      <c r="B67" s="8">
        <v>3</v>
      </c>
      <c r="C67" s="9">
        <f>P!C68</f>
        <v>20.2</v>
      </c>
      <c r="D67" s="10">
        <f>P!D68</f>
        <v>9.34</v>
      </c>
      <c r="E67" s="8" t="s">
        <v>46</v>
      </c>
      <c r="F67" s="26">
        <v>2.99</v>
      </c>
      <c r="G67" s="27">
        <v>27.2</v>
      </c>
      <c r="H67" s="8">
        <v>26.3</v>
      </c>
      <c r="I67" s="33">
        <f t="shared" ref="I67:I130" si="1">G67+(H67-G67)/(42-40)*(42-40.8573)</f>
        <v>26.685785000000003</v>
      </c>
      <c r="J67" s="44"/>
      <c r="K67" s="44"/>
      <c r="L67" s="44"/>
      <c r="M67" s="45"/>
      <c r="P67" s="53"/>
      <c r="R67" s="49"/>
      <c r="T67" s="51"/>
      <c r="U67" s="51"/>
      <c r="V67" s="51"/>
    </row>
    <row r="68" spans="1:82">
      <c r="A68" s="8">
        <v>1961</v>
      </c>
      <c r="B68" s="8">
        <v>4</v>
      </c>
      <c r="C68" s="9">
        <f>P!C69</f>
        <v>64.5</v>
      </c>
      <c r="D68" s="10">
        <f>P!D69</f>
        <v>15.19</v>
      </c>
      <c r="E68" s="8" t="s">
        <v>47</v>
      </c>
      <c r="F68" s="26">
        <v>8.0299999999999994</v>
      </c>
      <c r="G68" s="27">
        <v>34.700000000000003</v>
      </c>
      <c r="H68" s="8">
        <v>34.1</v>
      </c>
      <c r="I68" s="33">
        <f t="shared" si="1"/>
        <v>34.357190000000003</v>
      </c>
      <c r="J68" s="44"/>
      <c r="K68" s="44"/>
      <c r="L68" s="44"/>
      <c r="M68" s="45"/>
      <c r="P68" s="53"/>
      <c r="R68" s="49"/>
      <c r="T68" s="51"/>
      <c r="U68" s="51"/>
      <c r="V68" s="51"/>
    </row>
    <row r="69" spans="1:82">
      <c r="A69" s="8">
        <v>1961</v>
      </c>
      <c r="B69" s="8">
        <v>5</v>
      </c>
      <c r="C69" s="9">
        <f>P!C70</f>
        <v>80</v>
      </c>
      <c r="D69" s="10">
        <f>P!D70</f>
        <v>17.95</v>
      </c>
      <c r="E69" s="8" t="s">
        <v>48</v>
      </c>
      <c r="F69" s="26">
        <v>12.02</v>
      </c>
      <c r="G69" s="27">
        <v>39.700000000000003</v>
      </c>
      <c r="H69" s="8">
        <v>39.5</v>
      </c>
      <c r="I69" s="33">
        <f t="shared" si="1"/>
        <v>39.585729999999998</v>
      </c>
      <c r="J69" s="44"/>
      <c r="K69" s="44"/>
      <c r="L69" s="44"/>
      <c r="M69" s="45"/>
      <c r="P69" s="53"/>
      <c r="R69" s="49"/>
      <c r="T69" s="51"/>
      <c r="U69" s="51"/>
      <c r="V69" s="51"/>
    </row>
    <row r="70" spans="1:82">
      <c r="A70" s="8">
        <v>1961</v>
      </c>
      <c r="B70" s="8">
        <v>6</v>
      </c>
      <c r="C70" s="9">
        <f>P!C71</f>
        <v>60.5</v>
      </c>
      <c r="D70" s="10" t="str">
        <f>P!D71</f>
        <v>23</v>
      </c>
      <c r="E70" s="8" t="s">
        <v>49</v>
      </c>
      <c r="F70" s="26">
        <v>16.059999999999999</v>
      </c>
      <c r="G70" s="27">
        <v>41.9</v>
      </c>
      <c r="H70" s="8">
        <v>41.9</v>
      </c>
      <c r="I70" s="33">
        <f t="shared" si="1"/>
        <v>41.9</v>
      </c>
      <c r="J70" s="44"/>
      <c r="K70" s="44"/>
      <c r="L70" s="44"/>
      <c r="M70" s="45"/>
      <c r="P70" s="55"/>
      <c r="R70" s="49"/>
      <c r="T70" s="51"/>
      <c r="U70" s="51"/>
      <c r="V70" s="51"/>
    </row>
    <row r="71" spans="1:82">
      <c r="A71" s="8">
        <v>1961</v>
      </c>
      <c r="B71" s="8">
        <v>7</v>
      </c>
      <c r="C71" s="9">
        <f>P!C72</f>
        <v>10.9</v>
      </c>
      <c r="D71" s="10">
        <f>P!D72</f>
        <v>25.35</v>
      </c>
      <c r="E71" s="8">
        <v>29.89</v>
      </c>
      <c r="F71" s="26">
        <v>17.23</v>
      </c>
      <c r="G71" s="27">
        <v>40.799999999999997</v>
      </c>
      <c r="H71" s="8">
        <v>40.799999999999997</v>
      </c>
      <c r="I71" s="33">
        <f t="shared" si="1"/>
        <v>40.799999999999997</v>
      </c>
      <c r="J71" s="44"/>
      <c r="K71" s="44"/>
      <c r="L71" s="44"/>
      <c r="M71" s="45"/>
      <c r="P71" s="55"/>
      <c r="R71" s="49"/>
      <c r="T71" s="51"/>
      <c r="U71" s="51"/>
      <c r="V71" s="51"/>
    </row>
    <row r="72" spans="1:82">
      <c r="A72" s="8">
        <v>1961</v>
      </c>
      <c r="B72" s="8">
        <v>8</v>
      </c>
      <c r="C72" s="9">
        <f>P!C73</f>
        <v>0.4</v>
      </c>
      <c r="D72" s="10">
        <f>P!D73</f>
        <v>25.97</v>
      </c>
      <c r="E72" s="8">
        <v>31.31</v>
      </c>
      <c r="F72" s="26">
        <v>17.809999999999999</v>
      </c>
      <c r="G72" s="27">
        <v>36.700000000000003</v>
      </c>
      <c r="H72" s="8">
        <v>36.299999999999997</v>
      </c>
      <c r="I72" s="33">
        <f t="shared" si="1"/>
        <v>36.47146</v>
      </c>
      <c r="J72" s="44"/>
      <c r="K72" s="44"/>
      <c r="L72" s="44"/>
      <c r="M72" s="45"/>
      <c r="P72" s="55"/>
      <c r="R72" s="49"/>
      <c r="T72" s="51"/>
      <c r="U72" s="51"/>
      <c r="V72" s="51"/>
    </row>
    <row r="73" spans="1:82" s="2" customFormat="1">
      <c r="A73" s="11">
        <v>1961</v>
      </c>
      <c r="B73" s="11">
        <v>9</v>
      </c>
      <c r="C73" s="9">
        <f>P!C74</f>
        <v>18.899999999999999</v>
      </c>
      <c r="D73" s="10">
        <f>P!D74</f>
        <v>20.55</v>
      </c>
      <c r="E73" s="11">
        <v>26.09</v>
      </c>
      <c r="F73" s="25">
        <v>12.87</v>
      </c>
      <c r="G73" s="28">
        <v>30</v>
      </c>
      <c r="H73" s="11">
        <v>29.2</v>
      </c>
      <c r="I73" s="34">
        <f t="shared" si="1"/>
        <v>29.542919999999999</v>
      </c>
      <c r="J73" s="44"/>
      <c r="K73" s="44"/>
      <c r="L73" s="44"/>
      <c r="M73" s="45"/>
      <c r="N73" s="46"/>
      <c r="O73" s="46"/>
      <c r="P73" s="55"/>
      <c r="Q73" s="56"/>
      <c r="R73" s="49"/>
      <c r="S73" s="49"/>
      <c r="T73" s="51"/>
      <c r="U73" s="51"/>
      <c r="V73" s="51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</row>
    <row r="74" spans="1:82" ht="17.399999999999999">
      <c r="A74" s="8">
        <v>1961</v>
      </c>
      <c r="B74" s="8">
        <v>10</v>
      </c>
      <c r="C74" s="9">
        <f>P!C75</f>
        <v>19.399999999999999</v>
      </c>
      <c r="D74" s="10">
        <f>P!D75</f>
        <v>15.72</v>
      </c>
      <c r="E74" s="8">
        <v>20.309999999999999</v>
      </c>
      <c r="F74" s="26">
        <v>11.04</v>
      </c>
      <c r="G74" s="27">
        <v>22.5</v>
      </c>
      <c r="H74" s="8">
        <v>21.4</v>
      </c>
      <c r="I74" s="33">
        <f t="shared" si="1"/>
        <v>21.871514999999999</v>
      </c>
      <c r="J74" s="44"/>
      <c r="K74" s="44"/>
      <c r="L74" s="44"/>
      <c r="M74" s="45"/>
      <c r="P74" s="47"/>
      <c r="R74" s="49"/>
      <c r="T74" s="51"/>
      <c r="U74" s="51"/>
      <c r="V74" s="51"/>
    </row>
    <row r="75" spans="1:82">
      <c r="A75" s="8">
        <v>1961</v>
      </c>
      <c r="B75" s="8">
        <v>11</v>
      </c>
      <c r="C75" s="9">
        <f>P!C76</f>
        <v>43.8</v>
      </c>
      <c r="D75" s="10">
        <f>P!D76</f>
        <v>13.77</v>
      </c>
      <c r="E75" s="8">
        <v>17.649999999999999</v>
      </c>
      <c r="F75" s="26">
        <v>8.8800000000000008</v>
      </c>
      <c r="G75" s="27">
        <v>16.3</v>
      </c>
      <c r="H75" s="8">
        <v>15.1</v>
      </c>
      <c r="I75" s="33">
        <f t="shared" si="1"/>
        <v>15.614380000000001</v>
      </c>
      <c r="J75" s="44"/>
      <c r="K75" s="44"/>
      <c r="L75" s="44"/>
      <c r="M75" s="45"/>
      <c r="P75" s="53"/>
      <c r="R75" s="49"/>
      <c r="T75" s="51"/>
      <c r="U75" s="51"/>
      <c r="V75" s="51"/>
    </row>
    <row r="76" spans="1:82">
      <c r="A76" s="8">
        <v>1961</v>
      </c>
      <c r="B76" s="8">
        <v>12</v>
      </c>
      <c r="C76" s="9">
        <f>P!C77</f>
        <v>62</v>
      </c>
      <c r="D76" s="10">
        <f>P!D77</f>
        <v>6.84</v>
      </c>
      <c r="E76" s="8">
        <v>9.99</v>
      </c>
      <c r="F76" s="26">
        <v>3.5</v>
      </c>
      <c r="G76" s="27">
        <v>13.6</v>
      </c>
      <c r="H76" s="8">
        <v>12.4</v>
      </c>
      <c r="I76" s="33">
        <f t="shared" si="1"/>
        <v>12.914380000000001</v>
      </c>
      <c r="J76" s="44"/>
      <c r="K76" s="44"/>
      <c r="L76" s="44"/>
      <c r="M76" s="45"/>
      <c r="P76" s="53"/>
      <c r="R76" s="49"/>
      <c r="T76" s="51"/>
      <c r="U76" s="51"/>
      <c r="V76" s="51"/>
    </row>
    <row r="77" spans="1:82">
      <c r="A77" s="8">
        <v>1962</v>
      </c>
      <c r="B77" s="8">
        <v>1</v>
      </c>
      <c r="C77" s="9">
        <f>P!C78</f>
        <v>19.8</v>
      </c>
      <c r="D77" s="10">
        <f>P!D78</f>
        <v>6.13</v>
      </c>
      <c r="E77" s="8" t="s">
        <v>50</v>
      </c>
      <c r="F77" s="26">
        <v>1.8</v>
      </c>
      <c r="G77" s="27">
        <v>15</v>
      </c>
      <c r="H77" s="8">
        <v>13.8</v>
      </c>
      <c r="I77" s="33">
        <f t="shared" si="1"/>
        <v>14.314380000000002</v>
      </c>
      <c r="J77" s="44"/>
      <c r="K77" s="44"/>
      <c r="L77" s="44"/>
      <c r="M77" s="45"/>
      <c r="P77" s="53"/>
      <c r="R77" s="49"/>
      <c r="T77" s="51"/>
      <c r="U77" s="51"/>
      <c r="V77" s="51"/>
    </row>
    <row r="78" spans="1:82">
      <c r="A78" s="8">
        <v>1962</v>
      </c>
      <c r="B78" s="8">
        <v>2</v>
      </c>
      <c r="C78" s="9">
        <f>P!C79</f>
        <v>60.3</v>
      </c>
      <c r="D78" s="10">
        <f>P!D79</f>
        <v>5.24</v>
      </c>
      <c r="E78" s="8" t="s">
        <v>51</v>
      </c>
      <c r="F78" s="26">
        <v>1.33</v>
      </c>
      <c r="G78" s="27">
        <v>20.04</v>
      </c>
      <c r="H78" s="8">
        <v>19.2</v>
      </c>
      <c r="I78" s="33">
        <f t="shared" si="1"/>
        <v>19.560065999999999</v>
      </c>
      <c r="J78" s="44"/>
      <c r="K78" s="44"/>
      <c r="L78" s="44"/>
      <c r="M78" s="45"/>
      <c r="P78" s="53"/>
      <c r="R78" s="49"/>
      <c r="T78" s="51"/>
      <c r="U78" s="51"/>
      <c r="V78" s="51"/>
    </row>
    <row r="79" spans="1:82">
      <c r="A79" s="8">
        <v>1962</v>
      </c>
      <c r="B79" s="8">
        <v>3</v>
      </c>
      <c r="C79" s="9">
        <f>P!C80</f>
        <v>94.1</v>
      </c>
      <c r="D79" s="10">
        <f>P!D80</f>
        <v>9.4</v>
      </c>
      <c r="E79" s="8" t="s">
        <v>52</v>
      </c>
      <c r="F79" s="26">
        <v>4.88</v>
      </c>
      <c r="G79" s="27">
        <v>27.2</v>
      </c>
      <c r="H79" s="8">
        <v>26.3</v>
      </c>
      <c r="I79" s="33">
        <f t="shared" si="1"/>
        <v>26.685785000000003</v>
      </c>
      <c r="J79" s="44"/>
      <c r="K79" s="44"/>
      <c r="L79" s="44"/>
      <c r="M79" s="45"/>
      <c r="P79" s="53"/>
      <c r="R79" s="49"/>
      <c r="T79" s="51"/>
      <c r="U79" s="51"/>
      <c r="V79" s="51"/>
    </row>
    <row r="80" spans="1:82">
      <c r="A80" s="8">
        <v>1962</v>
      </c>
      <c r="B80" s="8">
        <v>4</v>
      </c>
      <c r="C80" s="9">
        <f>P!C81</f>
        <v>41</v>
      </c>
      <c r="D80" s="10">
        <f>P!D81</f>
        <v>13.15</v>
      </c>
      <c r="E80" s="8" t="s">
        <v>53</v>
      </c>
      <c r="F80" s="26">
        <v>6.8</v>
      </c>
      <c r="G80" s="27">
        <v>34.700000000000003</v>
      </c>
      <c r="H80" s="8">
        <v>34.1</v>
      </c>
      <c r="I80" s="33">
        <f t="shared" si="1"/>
        <v>34.357190000000003</v>
      </c>
      <c r="J80" s="44"/>
      <c r="K80" s="44"/>
      <c r="L80" s="44"/>
      <c r="M80" s="45"/>
      <c r="P80" s="53"/>
      <c r="R80" s="49"/>
      <c r="T80" s="51"/>
      <c r="U80" s="51"/>
      <c r="V80" s="51"/>
    </row>
    <row r="81" spans="1:82">
      <c r="A81" s="8">
        <v>1962</v>
      </c>
      <c r="B81" s="8">
        <v>5</v>
      </c>
      <c r="C81" s="9">
        <f>P!C82</f>
        <v>9.3000000000000007</v>
      </c>
      <c r="D81" s="10">
        <f>P!D82</f>
        <v>19.399999999999999</v>
      </c>
      <c r="E81" s="8" t="s">
        <v>4</v>
      </c>
      <c r="F81" s="26">
        <v>11.14</v>
      </c>
      <c r="G81" s="27">
        <v>39.700000000000003</v>
      </c>
      <c r="H81" s="8">
        <v>39.5</v>
      </c>
      <c r="I81" s="33">
        <f t="shared" si="1"/>
        <v>39.585729999999998</v>
      </c>
      <c r="J81" s="44"/>
      <c r="K81" s="44"/>
      <c r="L81" s="44"/>
      <c r="M81" s="45"/>
      <c r="P81" s="53"/>
      <c r="R81" s="49"/>
      <c r="T81" s="51"/>
      <c r="U81" s="51"/>
      <c r="V81" s="51"/>
    </row>
    <row r="82" spans="1:82">
      <c r="A82" s="8">
        <v>1962</v>
      </c>
      <c r="B82" s="8">
        <v>6</v>
      </c>
      <c r="C82" s="9">
        <f>P!C83</f>
        <v>12.8</v>
      </c>
      <c r="D82" s="10">
        <f>P!D83</f>
        <v>23.71</v>
      </c>
      <c r="E82" s="8" t="s">
        <v>54</v>
      </c>
      <c r="F82" s="26">
        <v>14.58</v>
      </c>
      <c r="G82" s="27">
        <v>41.9</v>
      </c>
      <c r="H82" s="8">
        <v>41.9</v>
      </c>
      <c r="I82" s="33">
        <f t="shared" si="1"/>
        <v>41.9</v>
      </c>
      <c r="J82" s="44"/>
      <c r="K82" s="44"/>
      <c r="L82" s="44"/>
      <c r="M82" s="45"/>
      <c r="P82" s="55"/>
      <c r="R82" s="49"/>
      <c r="T82" s="51"/>
      <c r="U82" s="51"/>
      <c r="V82" s="51"/>
    </row>
    <row r="83" spans="1:82">
      <c r="A83" s="8">
        <v>1962</v>
      </c>
      <c r="B83" s="8">
        <v>7</v>
      </c>
      <c r="C83" s="9">
        <f>P!C84</f>
        <v>24.8</v>
      </c>
      <c r="D83" s="10">
        <f>P!D84</f>
        <v>25.73</v>
      </c>
      <c r="E83" s="8">
        <v>30.24</v>
      </c>
      <c r="F83" s="26">
        <v>17.64</v>
      </c>
      <c r="G83" s="27">
        <v>40.799999999999997</v>
      </c>
      <c r="H83" s="8">
        <v>40.799999999999997</v>
      </c>
      <c r="I83" s="33">
        <f t="shared" si="1"/>
        <v>40.799999999999997</v>
      </c>
      <c r="J83" s="44"/>
      <c r="K83" s="44"/>
      <c r="L83" s="44"/>
      <c r="M83" s="45"/>
      <c r="P83" s="55"/>
      <c r="R83" s="49"/>
      <c r="T83" s="51"/>
      <c r="U83" s="51"/>
      <c r="V83" s="51"/>
    </row>
    <row r="84" spans="1:82">
      <c r="A84" s="8">
        <v>1962</v>
      </c>
      <c r="B84" s="8">
        <v>8</v>
      </c>
      <c r="C84" s="9">
        <f>P!C85</f>
        <v>0</v>
      </c>
      <c r="D84" s="10">
        <f>P!D85</f>
        <v>27.89</v>
      </c>
      <c r="E84" s="8">
        <v>33.89</v>
      </c>
      <c r="F84" s="26">
        <v>17.89</v>
      </c>
      <c r="G84" s="27">
        <v>36.700000000000003</v>
      </c>
      <c r="H84" s="8">
        <v>36.299999999999997</v>
      </c>
      <c r="I84" s="33">
        <f t="shared" si="1"/>
        <v>36.47146</v>
      </c>
      <c r="J84" s="44"/>
      <c r="K84" s="44"/>
      <c r="L84" s="44"/>
      <c r="M84" s="45"/>
      <c r="P84" s="55"/>
      <c r="R84" s="49"/>
      <c r="T84" s="51"/>
      <c r="U84" s="51"/>
      <c r="V84" s="51"/>
    </row>
    <row r="85" spans="1:82" s="2" customFormat="1">
      <c r="A85" s="11">
        <v>1962</v>
      </c>
      <c r="B85" s="11">
        <v>9</v>
      </c>
      <c r="C85" s="9">
        <f>P!C86</f>
        <v>11.5</v>
      </c>
      <c r="D85" s="10">
        <f>P!D86</f>
        <v>21.37</v>
      </c>
      <c r="E85" s="11">
        <v>26.36</v>
      </c>
      <c r="F85" s="25">
        <v>14.13</v>
      </c>
      <c r="G85" s="28">
        <v>30</v>
      </c>
      <c r="H85" s="11">
        <v>29.2</v>
      </c>
      <c r="I85" s="34">
        <f t="shared" si="1"/>
        <v>29.542919999999999</v>
      </c>
      <c r="J85" s="44"/>
      <c r="K85" s="44"/>
      <c r="L85" s="44"/>
      <c r="M85" s="45"/>
      <c r="N85" s="46"/>
      <c r="O85" s="46"/>
      <c r="P85" s="55"/>
      <c r="Q85" s="56"/>
      <c r="R85" s="49"/>
      <c r="S85" s="49"/>
      <c r="T85" s="51"/>
      <c r="U85" s="51"/>
      <c r="V85" s="51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</row>
    <row r="86" spans="1:82" ht="17.399999999999999">
      <c r="A86" s="8">
        <v>1962</v>
      </c>
      <c r="B86" s="8">
        <v>10</v>
      </c>
      <c r="C86" s="9">
        <f>P!C87</f>
        <v>77.400000000000006</v>
      </c>
      <c r="D86" s="10">
        <f>P!D87</f>
        <v>16.760000000000002</v>
      </c>
      <c r="E86" s="8">
        <v>20.58</v>
      </c>
      <c r="F86" s="26">
        <v>12.88</v>
      </c>
      <c r="G86" s="27">
        <v>22.5</v>
      </c>
      <c r="H86" s="8">
        <v>21.4</v>
      </c>
      <c r="I86" s="33">
        <f t="shared" si="1"/>
        <v>21.871514999999999</v>
      </c>
      <c r="J86" s="44"/>
      <c r="K86" s="44"/>
      <c r="L86" s="44"/>
      <c r="M86" s="45"/>
      <c r="P86" s="47"/>
      <c r="R86" s="49"/>
      <c r="T86" s="51"/>
      <c r="U86" s="51"/>
      <c r="V86" s="51"/>
    </row>
    <row r="87" spans="1:82">
      <c r="A87" s="8">
        <v>1962</v>
      </c>
      <c r="B87" s="8">
        <v>11</v>
      </c>
      <c r="C87" s="9">
        <f>P!C88</f>
        <v>86</v>
      </c>
      <c r="D87" s="10">
        <f>P!D88</f>
        <v>14.67</v>
      </c>
      <c r="E87" s="8">
        <v>17.97</v>
      </c>
      <c r="F87" s="26">
        <v>11.25</v>
      </c>
      <c r="G87" s="27">
        <v>16.3</v>
      </c>
      <c r="H87" s="8">
        <v>15.1</v>
      </c>
      <c r="I87" s="33">
        <f t="shared" si="1"/>
        <v>15.614380000000001</v>
      </c>
      <c r="J87" s="44"/>
      <c r="K87" s="44"/>
      <c r="L87" s="44"/>
      <c r="M87" s="45"/>
      <c r="P87" s="53"/>
      <c r="R87" s="49"/>
      <c r="T87" s="51"/>
      <c r="U87" s="51"/>
      <c r="V87" s="51"/>
    </row>
    <row r="88" spans="1:82">
      <c r="A88" s="8">
        <v>1962</v>
      </c>
      <c r="B88" s="8">
        <v>12</v>
      </c>
      <c r="C88" s="9">
        <f>P!C89</f>
        <v>118.4</v>
      </c>
      <c r="D88" s="10">
        <f>P!D89</f>
        <v>5.87</v>
      </c>
      <c r="E88" s="8">
        <v>9.25</v>
      </c>
      <c r="F88" s="26">
        <v>2.27</v>
      </c>
      <c r="G88" s="27">
        <v>13.6</v>
      </c>
      <c r="H88" s="8">
        <v>12.4</v>
      </c>
      <c r="I88" s="33">
        <f t="shared" si="1"/>
        <v>12.914380000000001</v>
      </c>
      <c r="J88" s="44"/>
      <c r="K88" s="44"/>
      <c r="L88" s="44"/>
      <c r="M88" s="45"/>
      <c r="P88" s="53"/>
      <c r="R88" s="49"/>
      <c r="T88" s="51"/>
      <c r="U88" s="51"/>
      <c r="V88" s="51"/>
    </row>
    <row r="89" spans="1:82">
      <c r="A89" s="8">
        <v>1963</v>
      </c>
      <c r="B89" s="8">
        <v>1</v>
      </c>
      <c r="C89" s="9">
        <f>P!C90</f>
        <v>17.899999999999999</v>
      </c>
      <c r="D89" s="10">
        <f>P!D90</f>
        <v>2.8</v>
      </c>
      <c r="E89" s="8" t="s">
        <v>55</v>
      </c>
      <c r="F89" s="26">
        <v>-0.74</v>
      </c>
      <c r="G89" s="27">
        <v>15</v>
      </c>
      <c r="H89" s="8">
        <v>13.8</v>
      </c>
      <c r="I89" s="33">
        <f t="shared" si="1"/>
        <v>14.314380000000002</v>
      </c>
      <c r="J89" s="44"/>
      <c r="K89" s="44"/>
      <c r="L89" s="44"/>
      <c r="M89" s="45"/>
      <c r="P89" s="53"/>
      <c r="R89" s="49"/>
      <c r="T89" s="51"/>
      <c r="U89" s="51"/>
      <c r="V89" s="51"/>
    </row>
    <row r="90" spans="1:82">
      <c r="A90" s="8">
        <v>1963</v>
      </c>
      <c r="B90" s="8">
        <v>2</v>
      </c>
      <c r="C90" s="9">
        <f>P!C91</f>
        <v>144.4</v>
      </c>
      <c r="D90" s="10">
        <f>P!D91</f>
        <v>6.66</v>
      </c>
      <c r="E90" s="8" t="s">
        <v>56</v>
      </c>
      <c r="F90" s="26">
        <v>3.54</v>
      </c>
      <c r="G90" s="27">
        <v>20.04</v>
      </c>
      <c r="H90" s="8">
        <v>19.2</v>
      </c>
      <c r="I90" s="33">
        <f t="shared" si="1"/>
        <v>19.560065999999999</v>
      </c>
      <c r="J90" s="44"/>
      <c r="K90" s="44"/>
      <c r="L90" s="44"/>
      <c r="M90" s="45"/>
      <c r="P90" s="53"/>
      <c r="R90" s="49"/>
      <c r="T90" s="51"/>
      <c r="U90" s="51"/>
      <c r="V90" s="51"/>
    </row>
    <row r="91" spans="1:82">
      <c r="A91" s="8">
        <v>1963</v>
      </c>
      <c r="B91" s="8">
        <v>3</v>
      </c>
      <c r="C91" s="9">
        <f>P!C92</f>
        <v>128.30000000000001</v>
      </c>
      <c r="D91" s="10">
        <f>P!D92</f>
        <v>7.07</v>
      </c>
      <c r="E91" s="8" t="s">
        <v>57</v>
      </c>
      <c r="F91" s="26">
        <v>2.0099999999999998</v>
      </c>
      <c r="G91" s="27">
        <v>27.2</v>
      </c>
      <c r="H91" s="8">
        <v>26.3</v>
      </c>
      <c r="I91" s="33">
        <f t="shared" si="1"/>
        <v>26.685785000000003</v>
      </c>
      <c r="J91" s="44"/>
      <c r="K91" s="44"/>
      <c r="L91" s="44"/>
      <c r="M91" s="45"/>
      <c r="P91" s="53"/>
      <c r="R91" s="49"/>
      <c r="T91" s="51"/>
      <c r="U91" s="51"/>
      <c r="V91" s="51"/>
    </row>
    <row r="92" spans="1:82">
      <c r="A92" s="8">
        <v>1963</v>
      </c>
      <c r="B92" s="8">
        <v>4</v>
      </c>
      <c r="C92" s="9">
        <f>P!C93</f>
        <v>28.2</v>
      </c>
      <c r="D92" s="10">
        <f>P!D93</f>
        <v>12.54</v>
      </c>
      <c r="E92" s="8" t="s">
        <v>58</v>
      </c>
      <c r="F92" s="26">
        <v>7.49</v>
      </c>
      <c r="G92" s="27">
        <v>34.700000000000003</v>
      </c>
      <c r="H92" s="8">
        <v>34.1</v>
      </c>
      <c r="I92" s="33">
        <f t="shared" si="1"/>
        <v>34.357190000000003</v>
      </c>
      <c r="J92" s="44"/>
      <c r="K92" s="44"/>
      <c r="L92" s="44"/>
      <c r="M92" s="45"/>
      <c r="P92" s="53"/>
      <c r="R92" s="49"/>
      <c r="T92" s="51"/>
      <c r="U92" s="51"/>
      <c r="V92" s="51"/>
    </row>
    <row r="93" spans="1:82">
      <c r="A93" s="8">
        <v>1963</v>
      </c>
      <c r="B93" s="8">
        <v>5</v>
      </c>
      <c r="C93" s="9">
        <f>P!C94</f>
        <v>52.7</v>
      </c>
      <c r="D93" s="10">
        <f>P!D94</f>
        <v>18.5</v>
      </c>
      <c r="E93" s="8" t="s">
        <v>59</v>
      </c>
      <c r="F93" s="26">
        <v>12.05</v>
      </c>
      <c r="G93" s="27">
        <v>39.700000000000003</v>
      </c>
      <c r="H93" s="8">
        <v>39.5</v>
      </c>
      <c r="I93" s="33">
        <f t="shared" si="1"/>
        <v>39.585729999999998</v>
      </c>
      <c r="J93" s="44"/>
      <c r="K93" s="44"/>
      <c r="L93" s="44"/>
      <c r="M93" s="45"/>
      <c r="P93" s="53"/>
      <c r="R93" s="49"/>
      <c r="T93" s="51"/>
      <c r="U93" s="51"/>
      <c r="V93" s="51"/>
    </row>
    <row r="94" spans="1:82">
      <c r="A94" s="8">
        <v>1963</v>
      </c>
      <c r="B94" s="8">
        <v>6</v>
      </c>
      <c r="C94" s="9">
        <f>P!C95</f>
        <v>15.6</v>
      </c>
      <c r="D94" s="10">
        <f>P!D95</f>
        <v>23.9</v>
      </c>
      <c r="E94" s="8" t="s">
        <v>60</v>
      </c>
      <c r="F94" s="26">
        <v>15.67</v>
      </c>
      <c r="G94" s="27">
        <v>41.9</v>
      </c>
      <c r="H94" s="8">
        <v>41.9</v>
      </c>
      <c r="I94" s="33">
        <f t="shared" si="1"/>
        <v>41.9</v>
      </c>
      <c r="J94" s="44"/>
      <c r="K94" s="44"/>
      <c r="L94" s="44"/>
      <c r="M94" s="45"/>
      <c r="P94" s="55"/>
      <c r="R94" s="49"/>
      <c r="T94" s="51"/>
      <c r="U94" s="51"/>
      <c r="V94" s="51"/>
    </row>
    <row r="95" spans="1:82">
      <c r="A95" s="8">
        <v>1963</v>
      </c>
      <c r="B95" s="8">
        <v>7</v>
      </c>
      <c r="C95" s="9">
        <f>P!C96</f>
        <v>7.1</v>
      </c>
      <c r="D95" s="10">
        <f>P!D96</f>
        <v>27.36</v>
      </c>
      <c r="E95" s="8">
        <v>31.71</v>
      </c>
      <c r="F95" s="26">
        <v>18.91</v>
      </c>
      <c r="G95" s="27">
        <v>40.799999999999997</v>
      </c>
      <c r="H95" s="8">
        <v>40.799999999999997</v>
      </c>
      <c r="I95" s="33">
        <f t="shared" si="1"/>
        <v>40.799999999999997</v>
      </c>
      <c r="J95" s="44"/>
      <c r="K95" s="44"/>
      <c r="L95" s="44"/>
      <c r="M95" s="45"/>
      <c r="P95" s="55"/>
      <c r="R95" s="49"/>
      <c r="T95" s="51"/>
      <c r="U95" s="51"/>
      <c r="V95" s="51"/>
    </row>
    <row r="96" spans="1:82">
      <c r="A96" s="8">
        <v>1963</v>
      </c>
      <c r="B96" s="8">
        <v>8</v>
      </c>
      <c r="C96" s="9">
        <f>P!C97</f>
        <v>0.7</v>
      </c>
      <c r="D96" s="10">
        <f>P!D97</f>
        <v>27.22</v>
      </c>
      <c r="E96" s="8">
        <v>32.46</v>
      </c>
      <c r="F96" s="26">
        <v>19.059999999999999</v>
      </c>
      <c r="G96" s="27">
        <v>36.700000000000003</v>
      </c>
      <c r="H96" s="8">
        <v>36.299999999999997</v>
      </c>
      <c r="I96" s="33">
        <f t="shared" si="1"/>
        <v>36.47146</v>
      </c>
      <c r="J96" s="44"/>
      <c r="K96" s="44"/>
      <c r="L96" s="44"/>
      <c r="M96" s="45"/>
      <c r="P96" s="55"/>
      <c r="R96" s="49"/>
      <c r="T96" s="51"/>
      <c r="U96" s="51"/>
      <c r="V96" s="51"/>
    </row>
    <row r="97" spans="1:82" s="2" customFormat="1">
      <c r="A97" s="11">
        <v>1963</v>
      </c>
      <c r="B97" s="11">
        <v>9</v>
      </c>
      <c r="C97" s="9">
        <f>P!C98</f>
        <v>39.6</v>
      </c>
      <c r="D97" s="10">
        <f>P!D98</f>
        <v>22.44</v>
      </c>
      <c r="E97" s="11">
        <v>27.87</v>
      </c>
      <c r="F97" s="25">
        <v>15.34</v>
      </c>
      <c r="G97" s="28">
        <v>30</v>
      </c>
      <c r="H97" s="11">
        <v>29.2</v>
      </c>
      <c r="I97" s="34">
        <f t="shared" si="1"/>
        <v>29.542919999999999</v>
      </c>
      <c r="J97" s="44"/>
      <c r="K97" s="44"/>
      <c r="L97" s="44"/>
      <c r="M97" s="45"/>
      <c r="N97" s="46"/>
      <c r="O97" s="46"/>
      <c r="P97" s="55"/>
      <c r="Q97" s="56"/>
      <c r="R97" s="49"/>
      <c r="S97" s="49"/>
      <c r="T97" s="51"/>
      <c r="U97" s="51"/>
      <c r="V97" s="51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</row>
    <row r="98" spans="1:82" ht="17.399999999999999">
      <c r="A98" s="8">
        <v>1963</v>
      </c>
      <c r="B98" s="8">
        <v>10</v>
      </c>
      <c r="C98" s="9">
        <f>P!C99</f>
        <v>55.9</v>
      </c>
      <c r="D98" s="10">
        <f>P!D99</f>
        <v>15.8</v>
      </c>
      <c r="E98" s="8">
        <v>19.98</v>
      </c>
      <c r="F98" s="26">
        <v>11.09</v>
      </c>
      <c r="G98" s="27">
        <v>22.5</v>
      </c>
      <c r="H98" s="8">
        <v>21.4</v>
      </c>
      <c r="I98" s="33">
        <f t="shared" si="1"/>
        <v>21.871514999999999</v>
      </c>
      <c r="J98" s="44"/>
      <c r="K98" s="44"/>
      <c r="L98" s="44"/>
      <c r="M98" s="45"/>
      <c r="P98" s="47"/>
      <c r="R98" s="49"/>
      <c r="T98" s="51"/>
      <c r="U98" s="51"/>
      <c r="V98" s="51"/>
    </row>
    <row r="99" spans="1:82">
      <c r="A99" s="8">
        <v>1963</v>
      </c>
      <c r="B99" s="8">
        <v>11</v>
      </c>
      <c r="C99" s="9">
        <f>P!C100</f>
        <v>31.3</v>
      </c>
      <c r="D99" s="10">
        <f>P!D100</f>
        <v>12.96</v>
      </c>
      <c r="E99" s="8">
        <v>17.329999999999998</v>
      </c>
      <c r="F99" s="26">
        <v>8.5399999999999991</v>
      </c>
      <c r="G99" s="27">
        <v>16.3</v>
      </c>
      <c r="H99" s="8">
        <v>15.1</v>
      </c>
      <c r="I99" s="33">
        <f t="shared" si="1"/>
        <v>15.614380000000001</v>
      </c>
      <c r="J99" s="44"/>
      <c r="K99" s="44"/>
      <c r="L99" s="44"/>
      <c r="M99" s="45"/>
      <c r="P99" s="53"/>
      <c r="R99" s="49"/>
      <c r="T99" s="51"/>
      <c r="U99" s="51"/>
      <c r="V99" s="51"/>
    </row>
    <row r="100" spans="1:82">
      <c r="A100" s="8">
        <v>1963</v>
      </c>
      <c r="B100" s="8">
        <v>12</v>
      </c>
      <c r="C100" s="9">
        <f>P!C101</f>
        <v>59.3</v>
      </c>
      <c r="D100" s="10">
        <f>P!D101</f>
        <v>6.86</v>
      </c>
      <c r="E100" s="8">
        <v>10.82</v>
      </c>
      <c r="F100" s="26">
        <v>2.97</v>
      </c>
      <c r="G100" s="27">
        <v>13.6</v>
      </c>
      <c r="H100" s="8">
        <v>12.4</v>
      </c>
      <c r="I100" s="33">
        <f t="shared" si="1"/>
        <v>12.914380000000001</v>
      </c>
      <c r="J100" s="44"/>
      <c r="K100" s="44"/>
      <c r="L100" s="44"/>
      <c r="M100" s="45"/>
      <c r="P100" s="53"/>
      <c r="R100" s="49"/>
      <c r="T100" s="51"/>
      <c r="U100" s="51"/>
      <c r="V100" s="51"/>
    </row>
    <row r="101" spans="1:82">
      <c r="A101" s="8">
        <v>1964</v>
      </c>
      <c r="B101" s="8">
        <v>1</v>
      </c>
      <c r="C101" s="9">
        <f>P!C102</f>
        <v>28.6</v>
      </c>
      <c r="D101" s="10">
        <f>P!D102</f>
        <v>2.1</v>
      </c>
      <c r="E101" s="8" t="s">
        <v>61</v>
      </c>
      <c r="F101" s="26">
        <v>-2.37</v>
      </c>
      <c r="G101" s="27">
        <v>15</v>
      </c>
      <c r="H101" s="8">
        <v>13.8</v>
      </c>
      <c r="I101" s="33">
        <f t="shared" si="1"/>
        <v>14.314380000000002</v>
      </c>
      <c r="J101" s="44"/>
      <c r="K101" s="44"/>
      <c r="L101" s="44"/>
      <c r="M101" s="45"/>
      <c r="P101" s="53"/>
      <c r="R101" s="49"/>
      <c r="T101" s="51"/>
      <c r="U101" s="51"/>
      <c r="V101" s="51"/>
    </row>
    <row r="102" spans="1:82">
      <c r="A102" s="8">
        <v>1964</v>
      </c>
      <c r="B102" s="8">
        <v>2</v>
      </c>
      <c r="C102" s="9">
        <f>P!C103</f>
        <v>40.799999999999997</v>
      </c>
      <c r="D102" s="10">
        <f>P!D103</f>
        <v>4.0199999999999996</v>
      </c>
      <c r="E102" s="8" t="s">
        <v>62</v>
      </c>
      <c r="F102" s="26">
        <v>0.08</v>
      </c>
      <c r="G102" s="27">
        <v>20.04</v>
      </c>
      <c r="H102" s="8">
        <v>19.2</v>
      </c>
      <c r="I102" s="33">
        <f t="shared" si="1"/>
        <v>19.560065999999999</v>
      </c>
      <c r="J102" s="44"/>
      <c r="K102" s="44"/>
      <c r="L102" s="44"/>
      <c r="M102" s="45"/>
      <c r="P102" s="53"/>
      <c r="R102" s="49"/>
      <c r="T102" s="51"/>
      <c r="U102" s="51"/>
      <c r="V102" s="51"/>
    </row>
    <row r="103" spans="1:82">
      <c r="A103" s="8">
        <v>1964</v>
      </c>
      <c r="B103" s="8">
        <v>3</v>
      </c>
      <c r="C103" s="9">
        <f>P!C104</f>
        <v>86.3</v>
      </c>
      <c r="D103" s="10">
        <f>P!D104</f>
        <v>7.71</v>
      </c>
      <c r="E103" s="8" t="s">
        <v>63</v>
      </c>
      <c r="F103" s="26">
        <v>3.28</v>
      </c>
      <c r="G103" s="27">
        <v>27.2</v>
      </c>
      <c r="H103" s="8">
        <v>26.3</v>
      </c>
      <c r="I103" s="33">
        <f t="shared" si="1"/>
        <v>26.685785000000003</v>
      </c>
      <c r="J103" s="44"/>
      <c r="K103" s="44"/>
      <c r="L103" s="44"/>
      <c r="M103" s="45"/>
      <c r="P103" s="53"/>
      <c r="R103" s="49"/>
      <c r="T103" s="51"/>
      <c r="U103" s="51"/>
      <c r="V103" s="51"/>
    </row>
    <row r="104" spans="1:82">
      <c r="A104" s="8">
        <v>1964</v>
      </c>
      <c r="B104" s="8">
        <v>4</v>
      </c>
      <c r="C104" s="9">
        <f>P!C105</f>
        <v>18.899999999999999</v>
      </c>
      <c r="D104" s="10">
        <f>P!D105</f>
        <v>12.36</v>
      </c>
      <c r="E104" s="8" t="s">
        <v>64</v>
      </c>
      <c r="F104" s="26">
        <v>5.32</v>
      </c>
      <c r="G104" s="27">
        <v>34.700000000000003</v>
      </c>
      <c r="H104" s="8">
        <v>34.1</v>
      </c>
      <c r="I104" s="33">
        <f t="shared" si="1"/>
        <v>34.357190000000003</v>
      </c>
      <c r="J104" s="44"/>
      <c r="K104" s="44"/>
      <c r="L104" s="44"/>
      <c r="M104" s="45"/>
      <c r="P104" s="53"/>
      <c r="R104" s="49"/>
      <c r="T104" s="51"/>
      <c r="U104" s="51"/>
      <c r="V104" s="51"/>
    </row>
    <row r="105" spans="1:82">
      <c r="A105" s="8">
        <v>1964</v>
      </c>
      <c r="B105" s="8">
        <v>5</v>
      </c>
      <c r="C105" s="9">
        <f>P!C106</f>
        <v>46.2</v>
      </c>
      <c r="D105" s="10">
        <f>P!D106</f>
        <v>16.75</v>
      </c>
      <c r="E105" s="8" t="s">
        <v>65</v>
      </c>
      <c r="F105" s="26">
        <v>9.73</v>
      </c>
      <c r="G105" s="27">
        <v>39.700000000000003</v>
      </c>
      <c r="H105" s="8">
        <v>39.5</v>
      </c>
      <c r="I105" s="33">
        <f t="shared" si="1"/>
        <v>39.585729999999998</v>
      </c>
      <c r="J105" s="44"/>
      <c r="K105" s="44"/>
      <c r="L105" s="44"/>
      <c r="M105" s="45"/>
      <c r="P105" s="53"/>
      <c r="R105" s="49"/>
      <c r="T105" s="51"/>
      <c r="U105" s="51"/>
      <c r="V105" s="51"/>
    </row>
    <row r="106" spans="1:82">
      <c r="A106" s="8">
        <v>1964</v>
      </c>
      <c r="B106" s="8">
        <v>6</v>
      </c>
      <c r="C106" s="9">
        <f>P!C107</f>
        <v>35.299999999999997</v>
      </c>
      <c r="D106" s="10">
        <f>P!D107</f>
        <v>23.59</v>
      </c>
      <c r="E106" s="8" t="s">
        <v>66</v>
      </c>
      <c r="F106" s="26">
        <v>14.73</v>
      </c>
      <c r="G106" s="27">
        <v>41.9</v>
      </c>
      <c r="H106" s="8">
        <v>41.9</v>
      </c>
      <c r="I106" s="33">
        <f t="shared" si="1"/>
        <v>41.9</v>
      </c>
      <c r="J106" s="44"/>
      <c r="K106" s="44"/>
      <c r="L106" s="44"/>
      <c r="M106" s="45"/>
      <c r="P106" s="55"/>
      <c r="R106" s="49"/>
      <c r="T106" s="51"/>
      <c r="U106" s="51"/>
      <c r="V106" s="51"/>
    </row>
    <row r="107" spans="1:82">
      <c r="A107" s="8">
        <v>1964</v>
      </c>
      <c r="B107" s="8">
        <v>7</v>
      </c>
      <c r="C107" s="9">
        <f>P!C108</f>
        <v>8.1999999999999993</v>
      </c>
      <c r="D107" s="10">
        <f>P!D108</f>
        <v>25.71</v>
      </c>
      <c r="E107" s="8">
        <v>30.19</v>
      </c>
      <c r="F107" s="26">
        <v>16.16</v>
      </c>
      <c r="G107" s="27">
        <v>40.799999999999997</v>
      </c>
      <c r="H107" s="8">
        <v>40.799999999999997</v>
      </c>
      <c r="I107" s="33">
        <f t="shared" si="1"/>
        <v>40.799999999999997</v>
      </c>
      <c r="J107" s="44"/>
      <c r="K107" s="44"/>
      <c r="L107" s="44"/>
      <c r="M107" s="45"/>
      <c r="P107" s="55"/>
      <c r="R107" s="49"/>
      <c r="T107" s="51"/>
      <c r="U107" s="51"/>
      <c r="V107" s="51"/>
    </row>
    <row r="108" spans="1:82">
      <c r="A108" s="8">
        <v>1964</v>
      </c>
      <c r="B108" s="8">
        <v>8</v>
      </c>
      <c r="C108" s="9">
        <f>P!C109</f>
        <v>27</v>
      </c>
      <c r="D108" s="10">
        <f>P!D109</f>
        <v>24.2</v>
      </c>
      <c r="E108" s="8">
        <v>28.89</v>
      </c>
      <c r="F108" s="26">
        <v>15.48</v>
      </c>
      <c r="G108" s="27">
        <v>36.700000000000003</v>
      </c>
      <c r="H108" s="8">
        <v>36.299999999999997</v>
      </c>
      <c r="I108" s="33">
        <f t="shared" si="1"/>
        <v>36.47146</v>
      </c>
      <c r="J108" s="44"/>
      <c r="K108" s="44"/>
      <c r="L108" s="44"/>
      <c r="M108" s="45"/>
      <c r="P108" s="55"/>
      <c r="R108" s="49"/>
      <c r="T108" s="51"/>
      <c r="U108" s="51"/>
      <c r="V108" s="51"/>
    </row>
    <row r="109" spans="1:82" s="2" customFormat="1">
      <c r="A109" s="11">
        <v>1964</v>
      </c>
      <c r="B109" s="11">
        <v>9</v>
      </c>
      <c r="C109" s="9">
        <f>P!C110</f>
        <v>0</v>
      </c>
      <c r="D109" s="10">
        <f>P!D110</f>
        <v>19.440000000000001</v>
      </c>
      <c r="E109" s="11">
        <v>24.49</v>
      </c>
      <c r="F109" s="25">
        <v>12.77</v>
      </c>
      <c r="G109" s="28">
        <v>30</v>
      </c>
      <c r="H109" s="11">
        <v>29.2</v>
      </c>
      <c r="I109" s="34">
        <f t="shared" si="1"/>
        <v>29.542919999999999</v>
      </c>
      <c r="J109" s="44"/>
      <c r="K109" s="44"/>
      <c r="L109" s="44"/>
      <c r="M109" s="45"/>
      <c r="N109" s="46"/>
      <c r="O109" s="46"/>
      <c r="P109" s="55"/>
      <c r="Q109" s="56"/>
      <c r="R109" s="49"/>
      <c r="S109" s="49"/>
      <c r="T109" s="51"/>
      <c r="U109" s="51"/>
      <c r="V109" s="51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</row>
    <row r="110" spans="1:82" ht="17.399999999999999">
      <c r="A110" s="8">
        <v>1964</v>
      </c>
      <c r="B110" s="8">
        <v>10</v>
      </c>
      <c r="C110" s="9">
        <f>P!C111</f>
        <v>48.7</v>
      </c>
      <c r="D110" s="10">
        <f>P!D111</f>
        <v>16.7</v>
      </c>
      <c r="E110" s="8">
        <v>21.04</v>
      </c>
      <c r="F110" s="26">
        <v>11.53</v>
      </c>
      <c r="G110" s="27">
        <v>22.5</v>
      </c>
      <c r="H110" s="8">
        <v>21.4</v>
      </c>
      <c r="I110" s="33">
        <f t="shared" si="1"/>
        <v>21.871514999999999</v>
      </c>
      <c r="J110" s="44"/>
      <c r="K110" s="44"/>
      <c r="L110" s="44"/>
      <c r="M110" s="45"/>
      <c r="P110" s="47"/>
      <c r="R110" s="49"/>
      <c r="T110" s="51"/>
      <c r="U110" s="51"/>
      <c r="V110" s="51"/>
    </row>
    <row r="111" spans="1:82">
      <c r="A111" s="8">
        <v>1964</v>
      </c>
      <c r="B111" s="8">
        <v>11</v>
      </c>
      <c r="C111" s="9">
        <f>P!C112</f>
        <v>35.9</v>
      </c>
      <c r="D111" s="10">
        <f>P!D112</f>
        <v>11.62</v>
      </c>
      <c r="E111" s="8">
        <v>15.7</v>
      </c>
      <c r="F111" s="26">
        <v>7.4</v>
      </c>
      <c r="G111" s="27">
        <v>16.3</v>
      </c>
      <c r="H111" s="8">
        <v>15.1</v>
      </c>
      <c r="I111" s="33">
        <f t="shared" si="1"/>
        <v>15.614380000000001</v>
      </c>
      <c r="J111" s="44"/>
      <c r="K111" s="44"/>
      <c r="L111" s="44"/>
      <c r="M111" s="45"/>
      <c r="P111" s="53"/>
      <c r="R111" s="49"/>
      <c r="T111" s="51"/>
      <c r="U111" s="51"/>
      <c r="V111" s="51"/>
    </row>
    <row r="112" spans="1:82">
      <c r="A112" s="8">
        <v>1964</v>
      </c>
      <c r="B112" s="8">
        <v>12</v>
      </c>
      <c r="C112" s="9">
        <f>P!C113</f>
        <v>113.2</v>
      </c>
      <c r="D112" s="10">
        <f>P!D113</f>
        <v>8.4499999999999993</v>
      </c>
      <c r="E112" s="8">
        <v>11.88</v>
      </c>
      <c r="F112" s="26">
        <v>4.9000000000000004</v>
      </c>
      <c r="G112" s="27">
        <v>13.6</v>
      </c>
      <c r="H112" s="8">
        <v>12.4</v>
      </c>
      <c r="I112" s="33">
        <f t="shared" si="1"/>
        <v>12.914380000000001</v>
      </c>
      <c r="J112" s="44"/>
      <c r="K112" s="44"/>
      <c r="L112" s="44"/>
      <c r="M112" s="45"/>
      <c r="P112" s="53"/>
      <c r="R112" s="49"/>
      <c r="T112" s="51"/>
      <c r="U112" s="51"/>
      <c r="V112" s="51"/>
    </row>
    <row r="113" spans="1:82">
      <c r="A113" s="8">
        <v>1965</v>
      </c>
      <c r="B113" s="8">
        <v>1</v>
      </c>
      <c r="C113" s="9">
        <f>P!C114</f>
        <v>78.3</v>
      </c>
      <c r="D113" s="10">
        <f>P!D114</f>
        <v>6.06</v>
      </c>
      <c r="E113" s="8" t="s">
        <v>67</v>
      </c>
      <c r="F113" s="26">
        <v>2.7</v>
      </c>
      <c r="G113" s="27">
        <v>15</v>
      </c>
      <c r="H113" s="8">
        <v>13.8</v>
      </c>
      <c r="I113" s="33">
        <f t="shared" si="1"/>
        <v>14.314380000000002</v>
      </c>
      <c r="J113" s="44"/>
      <c r="K113" s="44"/>
      <c r="L113" s="44"/>
      <c r="M113" s="45"/>
      <c r="P113" s="53"/>
      <c r="R113" s="49"/>
      <c r="T113" s="51"/>
      <c r="U113" s="51"/>
      <c r="V113" s="51"/>
    </row>
    <row r="114" spans="1:82">
      <c r="A114" s="8">
        <v>1965</v>
      </c>
      <c r="B114" s="8">
        <v>2</v>
      </c>
      <c r="C114" s="9">
        <f>P!C115</f>
        <v>123.7</v>
      </c>
      <c r="D114" s="10">
        <f>P!D115</f>
        <v>2.87</v>
      </c>
      <c r="E114" s="8" t="s">
        <v>68</v>
      </c>
      <c r="F114" s="26">
        <v>-0.87</v>
      </c>
      <c r="G114" s="27">
        <v>20.04</v>
      </c>
      <c r="H114" s="8">
        <v>19.2</v>
      </c>
      <c r="I114" s="33">
        <f t="shared" si="1"/>
        <v>19.560065999999999</v>
      </c>
      <c r="J114" s="44"/>
      <c r="K114" s="44"/>
      <c r="L114" s="44"/>
      <c r="M114" s="45"/>
      <c r="P114" s="53"/>
      <c r="R114" s="49"/>
      <c r="T114" s="51"/>
      <c r="U114" s="51"/>
      <c r="V114" s="51"/>
    </row>
    <row r="115" spans="1:82">
      <c r="A115" s="8">
        <v>1965</v>
      </c>
      <c r="B115" s="8">
        <v>3</v>
      </c>
      <c r="C115" s="9">
        <f>P!C116</f>
        <v>14</v>
      </c>
      <c r="D115" s="10">
        <f>P!D116</f>
        <v>8.19</v>
      </c>
      <c r="E115" s="8" t="s">
        <v>69</v>
      </c>
      <c r="F115" s="26">
        <v>3.66</v>
      </c>
      <c r="G115" s="27">
        <v>27.2</v>
      </c>
      <c r="H115" s="8">
        <v>26.3</v>
      </c>
      <c r="I115" s="33">
        <f t="shared" si="1"/>
        <v>26.685785000000003</v>
      </c>
      <c r="J115" s="44"/>
      <c r="K115" s="44"/>
      <c r="L115" s="44"/>
      <c r="M115" s="45"/>
      <c r="P115" s="53"/>
      <c r="R115" s="49"/>
      <c r="T115" s="51"/>
      <c r="U115" s="51"/>
      <c r="V115" s="51"/>
    </row>
    <row r="116" spans="1:82">
      <c r="A116" s="8">
        <v>1965</v>
      </c>
      <c r="B116" s="8">
        <v>4</v>
      </c>
      <c r="C116" s="9">
        <f>P!C117</f>
        <v>15.9</v>
      </c>
      <c r="D116" s="10">
        <f>P!D117</f>
        <v>11.53</v>
      </c>
      <c r="E116" s="8" t="s">
        <v>70</v>
      </c>
      <c r="F116" s="26">
        <v>6.18</v>
      </c>
      <c r="G116" s="27">
        <v>34.700000000000003</v>
      </c>
      <c r="H116" s="8">
        <v>34.1</v>
      </c>
      <c r="I116" s="33">
        <f t="shared" si="1"/>
        <v>34.357190000000003</v>
      </c>
      <c r="J116" s="44"/>
      <c r="K116" s="44"/>
      <c r="L116" s="44"/>
      <c r="M116" s="45"/>
      <c r="P116" s="53"/>
      <c r="R116" s="49"/>
      <c r="T116" s="51"/>
      <c r="U116" s="51"/>
      <c r="V116" s="51"/>
    </row>
    <row r="117" spans="1:82">
      <c r="A117" s="8">
        <v>1965</v>
      </c>
      <c r="B117" s="8">
        <v>5</v>
      </c>
      <c r="C117" s="9">
        <f>P!C118</f>
        <v>61</v>
      </c>
      <c r="D117" s="10">
        <f>P!D118</f>
        <v>16.79</v>
      </c>
      <c r="E117" s="8" t="s">
        <v>71</v>
      </c>
      <c r="F117" s="26">
        <v>9.59</v>
      </c>
      <c r="G117" s="27">
        <v>39.700000000000003</v>
      </c>
      <c r="H117" s="8">
        <v>39.5</v>
      </c>
      <c r="I117" s="33">
        <f t="shared" si="1"/>
        <v>39.585729999999998</v>
      </c>
      <c r="J117" s="44"/>
      <c r="K117" s="44"/>
      <c r="L117" s="44"/>
      <c r="M117" s="45"/>
      <c r="P117" s="53"/>
      <c r="R117" s="49"/>
      <c r="T117" s="51"/>
      <c r="U117" s="51"/>
      <c r="V117" s="51"/>
    </row>
    <row r="118" spans="1:82">
      <c r="A118" s="8">
        <v>1965</v>
      </c>
      <c r="B118" s="8">
        <v>6</v>
      </c>
      <c r="C118" s="9">
        <f>P!C119</f>
        <v>1.6</v>
      </c>
      <c r="D118" s="10">
        <f>P!D119</f>
        <v>23.82</v>
      </c>
      <c r="E118" s="8" t="s">
        <v>72</v>
      </c>
      <c r="F118" s="26">
        <v>14.41</v>
      </c>
      <c r="G118" s="27">
        <v>41.9</v>
      </c>
      <c r="H118" s="8">
        <v>41.9</v>
      </c>
      <c r="I118" s="33">
        <f t="shared" si="1"/>
        <v>41.9</v>
      </c>
      <c r="J118" s="44"/>
      <c r="K118" s="44"/>
      <c r="L118" s="44"/>
      <c r="M118" s="45"/>
      <c r="P118" s="55"/>
      <c r="R118" s="49"/>
      <c r="T118" s="51"/>
      <c r="U118" s="51"/>
      <c r="V118" s="51"/>
    </row>
    <row r="119" spans="1:82">
      <c r="A119" s="8">
        <v>1965</v>
      </c>
      <c r="B119" s="8">
        <v>7</v>
      </c>
      <c r="C119" s="9">
        <f>P!C120</f>
        <v>1.7</v>
      </c>
      <c r="D119" s="10">
        <f>P!D120</f>
        <v>25.41</v>
      </c>
      <c r="E119" s="8">
        <v>29.98</v>
      </c>
      <c r="F119" s="26">
        <v>17.05</v>
      </c>
      <c r="G119" s="27">
        <v>40.799999999999997</v>
      </c>
      <c r="H119" s="8">
        <v>40.799999999999997</v>
      </c>
      <c r="I119" s="33">
        <f t="shared" si="1"/>
        <v>40.799999999999997</v>
      </c>
      <c r="J119" s="44"/>
      <c r="K119" s="44"/>
      <c r="L119" s="44"/>
      <c r="M119" s="45"/>
      <c r="P119" s="55"/>
      <c r="R119" s="49"/>
      <c r="T119" s="51"/>
      <c r="U119" s="51"/>
      <c r="V119" s="51"/>
    </row>
    <row r="120" spans="1:82">
      <c r="A120" s="8">
        <v>1965</v>
      </c>
      <c r="B120" s="8">
        <v>8</v>
      </c>
      <c r="C120" s="9">
        <f>P!C121</f>
        <v>0.8</v>
      </c>
      <c r="D120" s="10">
        <f>P!D121</f>
        <v>23.84</v>
      </c>
      <c r="E120" s="8">
        <v>28.33</v>
      </c>
      <c r="F120" s="26">
        <v>16.760000000000002</v>
      </c>
      <c r="G120" s="27">
        <v>36.700000000000003</v>
      </c>
      <c r="H120" s="8">
        <v>36.299999999999997</v>
      </c>
      <c r="I120" s="33">
        <f t="shared" si="1"/>
        <v>36.47146</v>
      </c>
      <c r="J120" s="44"/>
      <c r="K120" s="44"/>
      <c r="L120" s="44"/>
      <c r="M120" s="45"/>
      <c r="P120" s="55"/>
      <c r="R120" s="49"/>
      <c r="T120" s="51"/>
      <c r="U120" s="51"/>
      <c r="V120" s="51"/>
    </row>
    <row r="121" spans="1:82" s="2" customFormat="1">
      <c r="A121" s="11">
        <v>1965</v>
      </c>
      <c r="B121" s="11">
        <v>9</v>
      </c>
      <c r="C121" s="9">
        <f>P!C122</f>
        <v>0</v>
      </c>
      <c r="D121" s="10">
        <f>P!D122</f>
        <v>22.25</v>
      </c>
      <c r="E121" s="11">
        <v>28.02</v>
      </c>
      <c r="F121" s="25">
        <v>14.79</v>
      </c>
      <c r="G121" s="28">
        <v>30</v>
      </c>
      <c r="H121" s="11">
        <v>29.2</v>
      </c>
      <c r="I121" s="34">
        <f t="shared" si="1"/>
        <v>29.542919999999999</v>
      </c>
      <c r="J121" s="44"/>
      <c r="K121" s="44"/>
      <c r="L121" s="44"/>
      <c r="M121" s="45"/>
      <c r="N121" s="46"/>
      <c r="O121" s="46"/>
      <c r="P121" s="55"/>
      <c r="Q121" s="56"/>
      <c r="R121" s="49"/>
      <c r="S121" s="49"/>
      <c r="T121" s="51"/>
      <c r="U121" s="51"/>
      <c r="V121" s="51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</row>
    <row r="122" spans="1:82" ht="17.399999999999999">
      <c r="A122" s="8">
        <v>1965</v>
      </c>
      <c r="B122" s="8">
        <v>10</v>
      </c>
      <c r="C122" s="9">
        <f>P!C123</f>
        <v>0.2</v>
      </c>
      <c r="D122" s="10">
        <f>P!D123</f>
        <v>14.35</v>
      </c>
      <c r="E122" s="8">
        <v>20.079999999999998</v>
      </c>
      <c r="F122" s="26">
        <v>7.31</v>
      </c>
      <c r="G122" s="27">
        <v>22.5</v>
      </c>
      <c r="H122" s="8">
        <v>21.4</v>
      </c>
      <c r="I122" s="33">
        <f t="shared" si="1"/>
        <v>21.871514999999999</v>
      </c>
      <c r="J122" s="44"/>
      <c r="K122" s="44"/>
      <c r="L122" s="44"/>
      <c r="M122" s="45"/>
      <c r="P122" s="47"/>
      <c r="R122" s="49"/>
      <c r="T122" s="51"/>
      <c r="U122" s="51"/>
      <c r="V122" s="51"/>
    </row>
    <row r="123" spans="1:82">
      <c r="A123" s="8">
        <v>1965</v>
      </c>
      <c r="B123" s="8">
        <v>11</v>
      </c>
      <c r="C123" s="9">
        <f>P!C124</f>
        <v>156.9</v>
      </c>
      <c r="D123" s="10">
        <f>P!D124</f>
        <v>11.84</v>
      </c>
      <c r="E123" s="8">
        <v>15.91</v>
      </c>
      <c r="F123" s="26">
        <v>7.23</v>
      </c>
      <c r="G123" s="27">
        <v>16.3</v>
      </c>
      <c r="H123" s="8">
        <v>15.1</v>
      </c>
      <c r="I123" s="33">
        <f t="shared" si="1"/>
        <v>15.614380000000001</v>
      </c>
      <c r="J123" s="44"/>
      <c r="K123" s="44"/>
      <c r="L123" s="44"/>
      <c r="M123" s="45"/>
      <c r="P123" s="53"/>
      <c r="R123" s="49"/>
      <c r="T123" s="51"/>
      <c r="U123" s="51"/>
      <c r="V123" s="51"/>
    </row>
    <row r="124" spans="1:82">
      <c r="A124" s="8">
        <v>1965</v>
      </c>
      <c r="B124" s="8">
        <v>12</v>
      </c>
      <c r="C124" s="9">
        <f>P!C125</f>
        <v>139.4</v>
      </c>
      <c r="D124" s="10">
        <f>P!D125</f>
        <v>9.92</v>
      </c>
      <c r="E124" s="8">
        <v>13.19</v>
      </c>
      <c r="F124" s="26">
        <v>6.43</v>
      </c>
      <c r="G124" s="27">
        <v>13.6</v>
      </c>
      <c r="H124" s="8">
        <v>12.4</v>
      </c>
      <c r="I124" s="33">
        <f t="shared" si="1"/>
        <v>12.914380000000001</v>
      </c>
      <c r="J124" s="44"/>
      <c r="K124" s="44"/>
      <c r="L124" s="44"/>
      <c r="M124" s="45"/>
      <c r="P124" s="53"/>
      <c r="R124" s="49"/>
      <c r="T124" s="51"/>
      <c r="U124" s="51"/>
      <c r="V124" s="51"/>
    </row>
    <row r="125" spans="1:82">
      <c r="A125" s="8">
        <v>1966</v>
      </c>
      <c r="B125" s="8">
        <v>1</v>
      </c>
      <c r="C125" s="9">
        <f>P!C126</f>
        <v>112.4</v>
      </c>
      <c r="D125" s="10">
        <f>P!D126</f>
        <v>5.89</v>
      </c>
      <c r="E125" s="8" t="s">
        <v>73</v>
      </c>
      <c r="F125" s="26">
        <v>3.06</v>
      </c>
      <c r="G125" s="27">
        <v>15</v>
      </c>
      <c r="H125" s="8">
        <v>13.8</v>
      </c>
      <c r="I125" s="33">
        <f t="shared" si="1"/>
        <v>14.314380000000002</v>
      </c>
      <c r="J125" s="44"/>
      <c r="K125" s="44"/>
      <c r="L125" s="44"/>
      <c r="M125" s="45"/>
      <c r="P125" s="53"/>
      <c r="R125" s="49"/>
      <c r="T125" s="51"/>
      <c r="U125" s="51"/>
      <c r="V125" s="51"/>
    </row>
    <row r="126" spans="1:82">
      <c r="A126" s="8">
        <v>1966</v>
      </c>
      <c r="B126" s="8">
        <v>2</v>
      </c>
      <c r="C126" s="9">
        <f>P!C127</f>
        <v>23.1</v>
      </c>
      <c r="D126" s="10">
        <f>P!D127</f>
        <v>10.55</v>
      </c>
      <c r="E126" s="8" t="s">
        <v>74</v>
      </c>
      <c r="F126" s="26">
        <v>5.91</v>
      </c>
      <c r="G126" s="27">
        <v>20.04</v>
      </c>
      <c r="H126" s="8">
        <v>19.2</v>
      </c>
      <c r="I126" s="33">
        <f t="shared" si="1"/>
        <v>19.560065999999999</v>
      </c>
      <c r="J126" s="44"/>
      <c r="K126" s="44"/>
      <c r="L126" s="44"/>
      <c r="M126" s="45"/>
      <c r="P126" s="53"/>
      <c r="R126" s="49"/>
      <c r="T126" s="51"/>
      <c r="U126" s="51"/>
      <c r="V126" s="51"/>
    </row>
    <row r="127" spans="1:82">
      <c r="A127" s="8">
        <v>1966</v>
      </c>
      <c r="B127" s="8">
        <v>3</v>
      </c>
      <c r="C127" s="9">
        <f>P!C128</f>
        <v>39.4</v>
      </c>
      <c r="D127" s="10">
        <f>P!D128</f>
        <v>9.2799999999999994</v>
      </c>
      <c r="E127" s="8" t="s">
        <v>75</v>
      </c>
      <c r="F127" s="26">
        <v>4.76</v>
      </c>
      <c r="G127" s="27">
        <v>27.2</v>
      </c>
      <c r="H127" s="8">
        <v>26.3</v>
      </c>
      <c r="I127" s="33">
        <f t="shared" si="1"/>
        <v>26.685785000000003</v>
      </c>
      <c r="J127" s="44"/>
      <c r="K127" s="44"/>
      <c r="L127" s="44"/>
      <c r="M127" s="45"/>
      <c r="P127" s="53"/>
      <c r="R127" s="49"/>
      <c r="T127" s="51"/>
      <c r="U127" s="51"/>
      <c r="V127" s="51"/>
    </row>
    <row r="128" spans="1:82">
      <c r="A128" s="8">
        <v>1966</v>
      </c>
      <c r="B128" s="8">
        <v>4</v>
      </c>
      <c r="C128" s="9">
        <f>P!C129</f>
        <v>33.4</v>
      </c>
      <c r="D128" s="10">
        <f>P!D129</f>
        <v>14.79</v>
      </c>
      <c r="E128" s="8" t="s">
        <v>76</v>
      </c>
      <c r="F128" s="26">
        <v>8.89</v>
      </c>
      <c r="G128" s="27">
        <v>34.700000000000003</v>
      </c>
      <c r="H128" s="8">
        <v>34.1</v>
      </c>
      <c r="I128" s="33">
        <f t="shared" si="1"/>
        <v>34.357190000000003</v>
      </c>
      <c r="J128" s="44"/>
      <c r="K128" s="44"/>
      <c r="L128" s="44"/>
      <c r="M128" s="45"/>
      <c r="P128" s="53"/>
      <c r="R128" s="49"/>
      <c r="T128" s="51"/>
      <c r="U128" s="51"/>
      <c r="V128" s="51"/>
    </row>
    <row r="129" spans="1:82">
      <c r="A129" s="8">
        <v>1966</v>
      </c>
      <c r="B129" s="8">
        <v>5</v>
      </c>
      <c r="C129" s="9">
        <f>P!C130</f>
        <v>40.5</v>
      </c>
      <c r="D129" s="10">
        <f>P!D130</f>
        <v>17.95</v>
      </c>
      <c r="E129" s="8" t="s">
        <v>77</v>
      </c>
      <c r="F129" s="26">
        <v>10.5</v>
      </c>
      <c r="G129" s="27">
        <v>39.700000000000003</v>
      </c>
      <c r="H129" s="8">
        <v>39.5</v>
      </c>
      <c r="I129" s="33">
        <f t="shared" si="1"/>
        <v>39.585729999999998</v>
      </c>
      <c r="J129" s="44"/>
      <c r="K129" s="44"/>
      <c r="L129" s="44"/>
      <c r="M129" s="45"/>
      <c r="P129" s="53"/>
      <c r="R129" s="49"/>
      <c r="T129" s="51"/>
      <c r="U129" s="51"/>
      <c r="V129" s="51"/>
    </row>
    <row r="130" spans="1:82">
      <c r="A130" s="8">
        <v>1966</v>
      </c>
      <c r="B130" s="8">
        <v>6</v>
      </c>
      <c r="C130" s="9">
        <f>P!C131</f>
        <v>48.3</v>
      </c>
      <c r="D130" s="10">
        <f>P!D131</f>
        <v>22.21</v>
      </c>
      <c r="E130" s="8" t="s">
        <v>78</v>
      </c>
      <c r="F130" s="26">
        <v>14.55</v>
      </c>
      <c r="G130" s="27">
        <v>41.9</v>
      </c>
      <c r="H130" s="8">
        <v>41.9</v>
      </c>
      <c r="I130" s="33">
        <f t="shared" si="1"/>
        <v>41.9</v>
      </c>
      <c r="J130" s="44"/>
      <c r="K130" s="44"/>
      <c r="L130" s="44"/>
      <c r="M130" s="45"/>
      <c r="P130" s="55"/>
      <c r="R130" s="49"/>
      <c r="T130" s="51"/>
      <c r="U130" s="51"/>
      <c r="V130" s="51"/>
    </row>
    <row r="131" spans="1:82">
      <c r="A131" s="8">
        <v>1966</v>
      </c>
      <c r="B131" s="8">
        <v>7</v>
      </c>
      <c r="C131" s="9">
        <f>P!C132</f>
        <v>0</v>
      </c>
      <c r="D131" s="10">
        <f>P!D132</f>
        <v>26.44</v>
      </c>
      <c r="E131" s="8">
        <v>30.38</v>
      </c>
      <c r="F131" s="26">
        <v>18.149999999999999</v>
      </c>
      <c r="G131" s="27">
        <v>40.799999999999997</v>
      </c>
      <c r="H131" s="8">
        <v>40.799999999999997</v>
      </c>
      <c r="I131" s="33">
        <f t="shared" ref="I131:I194" si="2">G131+(H131-G131)/(42-40)*(42-40.8573)</f>
        <v>40.799999999999997</v>
      </c>
      <c r="J131" s="44"/>
      <c r="K131" s="44"/>
      <c r="L131" s="44"/>
      <c r="M131" s="45"/>
      <c r="P131" s="55"/>
      <c r="R131" s="49"/>
      <c r="T131" s="51"/>
      <c r="U131" s="51"/>
      <c r="V131" s="51"/>
    </row>
    <row r="132" spans="1:82">
      <c r="A132" s="8">
        <v>1966</v>
      </c>
      <c r="B132" s="8">
        <v>8</v>
      </c>
      <c r="C132" s="9">
        <f>P!C133</f>
        <v>10.8</v>
      </c>
      <c r="D132" s="10">
        <f>P!D133</f>
        <v>26.59</v>
      </c>
      <c r="E132" s="8">
        <v>31.24</v>
      </c>
      <c r="F132" s="26">
        <v>18.72</v>
      </c>
      <c r="G132" s="27">
        <v>36.700000000000003</v>
      </c>
      <c r="H132" s="8">
        <v>36.299999999999997</v>
      </c>
      <c r="I132" s="33">
        <f t="shared" si="2"/>
        <v>36.47146</v>
      </c>
      <c r="J132" s="44"/>
      <c r="K132" s="44"/>
      <c r="L132" s="44"/>
      <c r="M132" s="45"/>
      <c r="P132" s="55"/>
      <c r="R132" s="49"/>
      <c r="T132" s="51"/>
      <c r="U132" s="51"/>
      <c r="V132" s="51"/>
    </row>
    <row r="133" spans="1:82" s="2" customFormat="1">
      <c r="A133" s="11">
        <v>1966</v>
      </c>
      <c r="B133" s="11">
        <v>9</v>
      </c>
      <c r="C133" s="9">
        <f>P!C134</f>
        <v>67.3</v>
      </c>
      <c r="D133" s="10">
        <f>P!D134</f>
        <v>20.58</v>
      </c>
      <c r="E133" s="11">
        <v>25.85</v>
      </c>
      <c r="F133" s="25">
        <v>13.84</v>
      </c>
      <c r="G133" s="28">
        <v>30</v>
      </c>
      <c r="H133" s="11">
        <v>29.2</v>
      </c>
      <c r="I133" s="34">
        <f t="shared" si="2"/>
        <v>29.542919999999999</v>
      </c>
      <c r="J133" s="44"/>
      <c r="K133" s="44"/>
      <c r="L133" s="44"/>
      <c r="M133" s="45"/>
      <c r="N133" s="46"/>
      <c r="O133" s="46"/>
      <c r="P133" s="55"/>
      <c r="Q133" s="56"/>
      <c r="R133" s="49"/>
      <c r="S133" s="49"/>
      <c r="T133" s="51"/>
      <c r="U133" s="51"/>
      <c r="V133" s="51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0"/>
      <c r="BW133" s="50"/>
      <c r="BX133" s="50"/>
      <c r="BY133" s="50"/>
      <c r="BZ133" s="50"/>
      <c r="CA133" s="50"/>
      <c r="CB133" s="50"/>
      <c r="CC133" s="50"/>
      <c r="CD133" s="50"/>
    </row>
    <row r="134" spans="1:82" ht="17.399999999999999">
      <c r="A134" s="8">
        <v>1966</v>
      </c>
      <c r="B134" s="8">
        <v>10</v>
      </c>
      <c r="C134" s="9">
        <f>P!C135</f>
        <v>48.3</v>
      </c>
      <c r="D134" s="10">
        <f>P!D135</f>
        <v>19.350000000000001</v>
      </c>
      <c r="E134" s="8">
        <v>23.85</v>
      </c>
      <c r="F134" s="26">
        <v>13.78</v>
      </c>
      <c r="G134" s="27">
        <v>22.5</v>
      </c>
      <c r="H134" s="8">
        <v>21.4</v>
      </c>
      <c r="I134" s="33">
        <f t="shared" si="2"/>
        <v>21.871514999999999</v>
      </c>
      <c r="J134" s="44"/>
      <c r="K134" s="44"/>
      <c r="L134" s="44"/>
      <c r="M134" s="45"/>
      <c r="P134" s="47"/>
      <c r="R134" s="49"/>
      <c r="T134" s="51"/>
      <c r="U134" s="51"/>
      <c r="V134" s="51"/>
    </row>
    <row r="135" spans="1:82">
      <c r="A135" s="8">
        <v>1966</v>
      </c>
      <c r="B135" s="8">
        <v>11</v>
      </c>
      <c r="C135" s="9">
        <f>P!C136</f>
        <v>231.2</v>
      </c>
      <c r="D135" s="10">
        <f>P!D136</f>
        <v>13.66</v>
      </c>
      <c r="E135" s="8">
        <v>17.329999999999998</v>
      </c>
      <c r="F135" s="26">
        <v>9.77</v>
      </c>
      <c r="G135" s="27">
        <v>16.3</v>
      </c>
      <c r="H135" s="8">
        <v>15.1</v>
      </c>
      <c r="I135" s="33">
        <f t="shared" si="2"/>
        <v>15.614380000000001</v>
      </c>
      <c r="J135" s="44"/>
      <c r="K135" s="44"/>
      <c r="L135" s="44"/>
      <c r="M135" s="45"/>
      <c r="P135" s="53"/>
      <c r="R135" s="49"/>
      <c r="T135" s="51"/>
      <c r="U135" s="51"/>
      <c r="V135" s="51"/>
    </row>
    <row r="136" spans="1:82">
      <c r="A136" s="8">
        <v>1966</v>
      </c>
      <c r="B136" s="8">
        <v>12</v>
      </c>
      <c r="C136" s="9">
        <f>P!C137</f>
        <v>121.7</v>
      </c>
      <c r="D136" s="10">
        <f>P!D137</f>
        <v>7.67</v>
      </c>
      <c r="E136" s="8">
        <v>11.61</v>
      </c>
      <c r="F136" s="26">
        <v>3.37</v>
      </c>
      <c r="G136" s="27">
        <v>13.6</v>
      </c>
      <c r="H136" s="8">
        <v>12.4</v>
      </c>
      <c r="I136" s="33">
        <f t="shared" si="2"/>
        <v>12.914380000000001</v>
      </c>
      <c r="J136" s="44"/>
      <c r="K136" s="44"/>
      <c r="L136" s="44"/>
      <c r="M136" s="45"/>
      <c r="P136" s="53"/>
      <c r="R136" s="49"/>
      <c r="T136" s="51"/>
      <c r="U136" s="51"/>
      <c r="V136" s="51"/>
    </row>
    <row r="137" spans="1:82">
      <c r="A137" s="8">
        <v>1967</v>
      </c>
      <c r="B137" s="8">
        <v>1</v>
      </c>
      <c r="C137" s="9">
        <f>P!C138</f>
        <v>81.900000000000006</v>
      </c>
      <c r="D137" s="10">
        <f>P!D138</f>
        <v>3.56</v>
      </c>
      <c r="E137" s="8" t="s">
        <v>79</v>
      </c>
      <c r="F137" s="26">
        <v>-0.89</v>
      </c>
      <c r="G137" s="27">
        <v>15</v>
      </c>
      <c r="H137" s="8">
        <v>13.8</v>
      </c>
      <c r="I137" s="33">
        <f t="shared" si="2"/>
        <v>14.314380000000002</v>
      </c>
      <c r="J137" s="44"/>
      <c r="K137" s="44"/>
      <c r="L137" s="44"/>
      <c r="M137" s="45"/>
      <c r="P137" s="53"/>
      <c r="R137" s="49"/>
      <c r="T137" s="51"/>
      <c r="U137" s="51"/>
      <c r="V137" s="51"/>
    </row>
    <row r="138" spans="1:82">
      <c r="A138" s="8">
        <v>1967</v>
      </c>
      <c r="B138" s="8">
        <v>2</v>
      </c>
      <c r="C138" s="9">
        <f>P!C139</f>
        <v>8.6999999999999993</v>
      </c>
      <c r="D138" s="10">
        <f>P!D139</f>
        <v>3.91</v>
      </c>
      <c r="E138" s="8" t="s">
        <v>80</v>
      </c>
      <c r="F138" s="26">
        <v>-0.63</v>
      </c>
      <c r="G138" s="27">
        <v>20.04</v>
      </c>
      <c r="H138" s="8">
        <v>19.2</v>
      </c>
      <c r="I138" s="33">
        <f t="shared" si="2"/>
        <v>19.560065999999999</v>
      </c>
      <c r="J138" s="44"/>
      <c r="K138" s="44"/>
      <c r="L138" s="44"/>
      <c r="M138" s="45"/>
      <c r="P138" s="53"/>
      <c r="R138" s="49"/>
      <c r="T138" s="51"/>
      <c r="U138" s="51"/>
      <c r="V138" s="51"/>
    </row>
    <row r="139" spans="1:82">
      <c r="A139" s="8">
        <v>1967</v>
      </c>
      <c r="B139" s="8">
        <v>3</v>
      </c>
      <c r="C139" s="9">
        <f>P!C140</f>
        <v>42.9</v>
      </c>
      <c r="D139" s="10">
        <f>P!D140</f>
        <v>8.2799999999999994</v>
      </c>
      <c r="E139" s="8" t="s">
        <v>81</v>
      </c>
      <c r="F139" s="26">
        <v>3.23</v>
      </c>
      <c r="G139" s="27">
        <v>27.2</v>
      </c>
      <c r="H139" s="8">
        <v>26.3</v>
      </c>
      <c r="I139" s="33">
        <f t="shared" si="2"/>
        <v>26.685785000000003</v>
      </c>
      <c r="J139" s="44"/>
      <c r="K139" s="44"/>
      <c r="L139" s="44"/>
      <c r="M139" s="45"/>
      <c r="P139" s="53"/>
      <c r="R139" s="49"/>
      <c r="T139" s="51"/>
      <c r="U139" s="51"/>
      <c r="V139" s="51"/>
    </row>
    <row r="140" spans="1:82">
      <c r="A140" s="8">
        <v>1967</v>
      </c>
      <c r="B140" s="8">
        <v>4</v>
      </c>
      <c r="C140" s="9">
        <f>P!C141</f>
        <v>84</v>
      </c>
      <c r="D140" s="10">
        <f>P!D141</f>
        <v>13.14</v>
      </c>
      <c r="E140" s="8" t="s">
        <v>82</v>
      </c>
      <c r="F140" s="26">
        <v>6.95</v>
      </c>
      <c r="G140" s="27">
        <v>34.700000000000003</v>
      </c>
      <c r="H140" s="8">
        <v>34.1</v>
      </c>
      <c r="I140" s="33">
        <f t="shared" si="2"/>
        <v>34.357190000000003</v>
      </c>
      <c r="J140" s="44"/>
      <c r="K140" s="44"/>
      <c r="L140" s="44"/>
      <c r="M140" s="45"/>
      <c r="P140" s="53"/>
      <c r="R140" s="49"/>
      <c r="T140" s="51"/>
      <c r="U140" s="51"/>
      <c r="V140" s="51"/>
    </row>
    <row r="141" spans="1:82">
      <c r="A141" s="8">
        <v>1967</v>
      </c>
      <c r="B141" s="8">
        <v>5</v>
      </c>
      <c r="C141" s="9">
        <f>P!C142</f>
        <v>19</v>
      </c>
      <c r="D141" s="10">
        <f>P!D142</f>
        <v>18.63</v>
      </c>
      <c r="E141" s="8" t="s">
        <v>83</v>
      </c>
      <c r="F141" s="26">
        <v>11.5</v>
      </c>
      <c r="G141" s="27">
        <v>39.700000000000003</v>
      </c>
      <c r="H141" s="8">
        <v>39.5</v>
      </c>
      <c r="I141" s="33">
        <f t="shared" si="2"/>
        <v>39.585729999999998</v>
      </c>
      <c r="J141" s="44"/>
      <c r="K141" s="44"/>
      <c r="L141" s="44"/>
      <c r="M141" s="45"/>
      <c r="P141" s="53"/>
      <c r="R141" s="49"/>
      <c r="T141" s="51"/>
      <c r="U141" s="51"/>
      <c r="V141" s="51"/>
    </row>
    <row r="142" spans="1:82">
      <c r="A142" s="8">
        <v>1967</v>
      </c>
      <c r="B142" s="8">
        <v>6</v>
      </c>
      <c r="C142" s="9">
        <f>P!C143</f>
        <v>24.1</v>
      </c>
      <c r="D142" s="10">
        <f>P!D143</f>
        <v>22.36</v>
      </c>
      <c r="E142" s="8" t="s">
        <v>84</v>
      </c>
      <c r="F142" s="26">
        <v>13.57</v>
      </c>
      <c r="G142" s="27">
        <v>41.9</v>
      </c>
      <c r="H142" s="8">
        <v>41.9</v>
      </c>
      <c r="I142" s="33">
        <f t="shared" si="2"/>
        <v>41.9</v>
      </c>
      <c r="J142" s="44"/>
      <c r="K142" s="44"/>
      <c r="L142" s="44"/>
      <c r="M142" s="45"/>
      <c r="P142" s="55"/>
      <c r="R142" s="49"/>
      <c r="T142" s="51"/>
      <c r="U142" s="51"/>
      <c r="V142" s="51"/>
    </row>
    <row r="143" spans="1:82">
      <c r="A143" s="8">
        <v>1967</v>
      </c>
      <c r="B143" s="8">
        <v>7</v>
      </c>
      <c r="C143" s="9">
        <f>P!C144</f>
        <v>14.9</v>
      </c>
      <c r="D143" s="10">
        <f>P!D144</f>
        <v>26.44</v>
      </c>
      <c r="E143" s="8">
        <v>31.09</v>
      </c>
      <c r="F143" s="26">
        <v>17.940000000000001</v>
      </c>
      <c r="G143" s="27">
        <v>40.799999999999997</v>
      </c>
      <c r="H143" s="8">
        <v>40.799999999999997</v>
      </c>
      <c r="I143" s="33">
        <f t="shared" si="2"/>
        <v>40.799999999999997</v>
      </c>
      <c r="J143" s="44"/>
      <c r="K143" s="44"/>
      <c r="L143" s="44"/>
      <c r="M143" s="45"/>
      <c r="P143" s="55"/>
      <c r="R143" s="49"/>
      <c r="T143" s="51"/>
      <c r="U143" s="51"/>
      <c r="V143" s="51"/>
    </row>
    <row r="144" spans="1:82">
      <c r="A144" s="8">
        <v>1967</v>
      </c>
      <c r="B144" s="8">
        <v>8</v>
      </c>
      <c r="C144" s="9">
        <f>P!C145</f>
        <v>3.9</v>
      </c>
      <c r="D144" s="10">
        <f>P!D145</f>
        <v>26.3</v>
      </c>
      <c r="E144" s="8">
        <v>31.32</v>
      </c>
      <c r="F144" s="26">
        <v>17.989999999999998</v>
      </c>
      <c r="G144" s="27">
        <v>36.700000000000003</v>
      </c>
      <c r="H144" s="8">
        <v>36.299999999999997</v>
      </c>
      <c r="I144" s="33">
        <f t="shared" si="2"/>
        <v>36.47146</v>
      </c>
      <c r="J144" s="44"/>
      <c r="K144" s="44"/>
      <c r="L144" s="44"/>
      <c r="M144" s="45"/>
      <c r="P144" s="55"/>
      <c r="R144" s="49"/>
      <c r="T144" s="51"/>
      <c r="U144" s="51"/>
      <c r="V144" s="51"/>
    </row>
    <row r="145" spans="1:82" s="2" customFormat="1">
      <c r="A145" s="11">
        <v>1967</v>
      </c>
      <c r="B145" s="11">
        <v>9</v>
      </c>
      <c r="C145" s="9">
        <f>P!C146</f>
        <v>14.6</v>
      </c>
      <c r="D145" s="10">
        <f>P!D146</f>
        <v>21.67</v>
      </c>
      <c r="E145" s="11">
        <v>26.99</v>
      </c>
      <c r="F145" s="25">
        <v>14.63</v>
      </c>
      <c r="G145" s="28">
        <v>30</v>
      </c>
      <c r="H145" s="11">
        <v>29.2</v>
      </c>
      <c r="I145" s="34">
        <f t="shared" si="2"/>
        <v>29.542919999999999</v>
      </c>
      <c r="J145" s="44"/>
      <c r="K145" s="44"/>
      <c r="L145" s="44"/>
      <c r="M145" s="45"/>
      <c r="N145" s="46"/>
      <c r="O145" s="46"/>
      <c r="P145" s="55"/>
      <c r="Q145" s="56"/>
      <c r="R145" s="49"/>
      <c r="S145" s="49"/>
      <c r="T145" s="51"/>
      <c r="U145" s="51"/>
      <c r="V145" s="51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0"/>
      <c r="BW145" s="50"/>
      <c r="BX145" s="50"/>
      <c r="BY145" s="50"/>
      <c r="BZ145" s="50"/>
      <c r="CA145" s="50"/>
      <c r="CB145" s="50"/>
      <c r="CC145" s="50"/>
      <c r="CD145" s="50"/>
    </row>
    <row r="146" spans="1:82" ht="17.399999999999999">
      <c r="A146" s="8">
        <v>1967</v>
      </c>
      <c r="B146" s="8">
        <v>10</v>
      </c>
      <c r="C146" s="9">
        <f>P!C147</f>
        <v>54.6</v>
      </c>
      <c r="D146" s="10">
        <f>P!D147</f>
        <v>16.12</v>
      </c>
      <c r="E146" s="8">
        <v>21.26</v>
      </c>
      <c r="F146" s="26">
        <v>10.08</v>
      </c>
      <c r="G146" s="27">
        <v>22.5</v>
      </c>
      <c r="H146" s="8">
        <v>21.4</v>
      </c>
      <c r="I146" s="33">
        <f t="shared" si="2"/>
        <v>21.871514999999999</v>
      </c>
      <c r="J146" s="44"/>
      <c r="K146" s="44"/>
      <c r="L146" s="44"/>
      <c r="M146" s="45"/>
      <c r="P146" s="47"/>
      <c r="R146" s="49"/>
      <c r="T146" s="51"/>
      <c r="U146" s="51"/>
      <c r="V146" s="51"/>
    </row>
    <row r="147" spans="1:82">
      <c r="A147" s="8">
        <v>1967</v>
      </c>
      <c r="B147" s="8">
        <v>11</v>
      </c>
      <c r="C147" s="9">
        <f>P!C148</f>
        <v>41.5</v>
      </c>
      <c r="D147" s="10">
        <f>P!D148</f>
        <v>11.36</v>
      </c>
      <c r="E147" s="8">
        <v>15.9</v>
      </c>
      <c r="F147" s="26">
        <v>6.29</v>
      </c>
      <c r="G147" s="27">
        <v>16.3</v>
      </c>
      <c r="H147" s="8">
        <v>15.1</v>
      </c>
      <c r="I147" s="33">
        <f t="shared" si="2"/>
        <v>15.614380000000001</v>
      </c>
      <c r="J147" s="44"/>
      <c r="K147" s="44"/>
      <c r="L147" s="44"/>
      <c r="M147" s="45"/>
      <c r="P147" s="53"/>
      <c r="R147" s="49"/>
      <c r="T147" s="51"/>
      <c r="U147" s="51"/>
      <c r="V147" s="51"/>
    </row>
    <row r="148" spans="1:82">
      <c r="A148" s="8">
        <v>1967</v>
      </c>
      <c r="B148" s="8">
        <v>12</v>
      </c>
      <c r="C148" s="9">
        <f>P!C149</f>
        <v>70.8</v>
      </c>
      <c r="D148" s="10">
        <f>P!D149</f>
        <v>7.82</v>
      </c>
      <c r="E148" s="8">
        <v>11.94</v>
      </c>
      <c r="F148" s="26">
        <v>3.14</v>
      </c>
      <c r="G148" s="27">
        <v>13.6</v>
      </c>
      <c r="H148" s="8">
        <v>12.4</v>
      </c>
      <c r="I148" s="33">
        <f t="shared" si="2"/>
        <v>12.914380000000001</v>
      </c>
      <c r="J148" s="44"/>
      <c r="K148" s="44"/>
      <c r="L148" s="44"/>
      <c r="M148" s="45"/>
      <c r="P148" s="53"/>
      <c r="R148" s="49"/>
      <c r="T148" s="51"/>
      <c r="U148" s="51"/>
      <c r="V148" s="51"/>
    </row>
    <row r="149" spans="1:82">
      <c r="A149" s="8">
        <v>1968</v>
      </c>
      <c r="B149" s="8">
        <v>1</v>
      </c>
      <c r="C149" s="9">
        <f>P!C150</f>
        <v>134.69999999999999</v>
      </c>
      <c r="D149" s="10">
        <f>P!D150</f>
        <v>4.22</v>
      </c>
      <c r="E149" s="8" t="s">
        <v>85</v>
      </c>
      <c r="F149" s="26">
        <v>-0.38</v>
      </c>
      <c r="G149" s="27">
        <v>15</v>
      </c>
      <c r="H149" s="8">
        <v>13.8</v>
      </c>
      <c r="I149" s="33">
        <f t="shared" si="2"/>
        <v>14.314380000000002</v>
      </c>
      <c r="J149" s="44"/>
      <c r="K149" s="44"/>
      <c r="L149" s="44"/>
      <c r="M149" s="45"/>
      <c r="P149" s="53"/>
      <c r="R149" s="49"/>
      <c r="T149" s="51"/>
      <c r="U149" s="51"/>
      <c r="V149" s="51"/>
    </row>
    <row r="150" spans="1:82">
      <c r="A150" s="8">
        <v>1968</v>
      </c>
      <c r="B150" s="8">
        <v>2</v>
      </c>
      <c r="C150" s="9">
        <f>P!C151</f>
        <v>52.6</v>
      </c>
      <c r="D150" s="10">
        <f>P!D151</f>
        <v>7.32</v>
      </c>
      <c r="E150" s="8" t="s">
        <v>86</v>
      </c>
      <c r="F150" s="26">
        <v>3.54</v>
      </c>
      <c r="G150" s="27">
        <v>20.04</v>
      </c>
      <c r="H150" s="8">
        <v>19.2</v>
      </c>
      <c r="I150" s="33">
        <f t="shared" si="2"/>
        <v>19.560065999999999</v>
      </c>
      <c r="J150" s="44"/>
      <c r="K150" s="44"/>
      <c r="L150" s="44"/>
      <c r="M150" s="45"/>
      <c r="P150" s="53"/>
      <c r="R150" s="49"/>
      <c r="T150" s="51"/>
      <c r="U150" s="51"/>
      <c r="V150" s="51"/>
    </row>
    <row r="151" spans="1:82">
      <c r="A151" s="8">
        <v>1968</v>
      </c>
      <c r="B151" s="8">
        <v>3</v>
      </c>
      <c r="C151" s="9">
        <f>P!C152</f>
        <v>51.5</v>
      </c>
      <c r="D151" s="10">
        <f>P!D152</f>
        <v>8.83</v>
      </c>
      <c r="E151" s="8" t="s">
        <v>87</v>
      </c>
      <c r="F151" s="26">
        <v>3.45</v>
      </c>
      <c r="G151" s="27">
        <v>27.2</v>
      </c>
      <c r="H151" s="8">
        <v>26.3</v>
      </c>
      <c r="I151" s="33">
        <f t="shared" si="2"/>
        <v>26.685785000000003</v>
      </c>
      <c r="J151" s="44"/>
      <c r="K151" s="44"/>
      <c r="L151" s="44"/>
      <c r="M151" s="45"/>
      <c r="P151" s="53"/>
      <c r="R151" s="49"/>
      <c r="T151" s="51"/>
      <c r="U151" s="51"/>
      <c r="V151" s="51"/>
    </row>
    <row r="152" spans="1:82">
      <c r="A152" s="8">
        <v>1968</v>
      </c>
      <c r="B152" s="8">
        <v>4</v>
      </c>
      <c r="C152" s="9">
        <f>P!C153</f>
        <v>6.1</v>
      </c>
      <c r="D152" s="10">
        <f>P!D153</f>
        <v>14.79</v>
      </c>
      <c r="E152" s="8" t="s">
        <v>88</v>
      </c>
      <c r="F152" s="26">
        <v>8.06</v>
      </c>
      <c r="G152" s="27">
        <v>34.700000000000003</v>
      </c>
      <c r="H152" s="8">
        <v>34.1</v>
      </c>
      <c r="I152" s="33">
        <f t="shared" si="2"/>
        <v>34.357190000000003</v>
      </c>
      <c r="J152" s="44"/>
      <c r="K152" s="44"/>
      <c r="L152" s="44"/>
      <c r="M152" s="45"/>
      <c r="P152" s="53"/>
      <c r="R152" s="49"/>
      <c r="T152" s="51"/>
      <c r="U152" s="51"/>
      <c r="V152" s="51"/>
    </row>
    <row r="153" spans="1:82">
      <c r="A153" s="8">
        <v>1968</v>
      </c>
      <c r="B153" s="8">
        <v>5</v>
      </c>
      <c r="C153" s="9">
        <f>P!C154</f>
        <v>13.5</v>
      </c>
      <c r="D153" s="10">
        <f>P!D154</f>
        <v>21.39</v>
      </c>
      <c r="E153" s="8" t="s">
        <v>89</v>
      </c>
      <c r="F153" s="26">
        <v>13.35</v>
      </c>
      <c r="G153" s="27">
        <v>39.700000000000003</v>
      </c>
      <c r="H153" s="8">
        <v>39.5</v>
      </c>
      <c r="I153" s="33">
        <f t="shared" si="2"/>
        <v>39.585729999999998</v>
      </c>
      <c r="J153" s="44"/>
      <c r="K153" s="44"/>
      <c r="L153" s="44"/>
      <c r="M153" s="45"/>
      <c r="P153" s="53"/>
      <c r="R153" s="49"/>
      <c r="T153" s="51"/>
      <c r="U153" s="51"/>
      <c r="V153" s="51"/>
    </row>
    <row r="154" spans="1:82">
      <c r="A154" s="8">
        <v>1968</v>
      </c>
      <c r="B154" s="8">
        <v>6</v>
      </c>
      <c r="C154" s="9">
        <f>P!C155</f>
        <v>10.1</v>
      </c>
      <c r="D154" s="10">
        <f>P!D155</f>
        <v>23.16</v>
      </c>
      <c r="E154" s="8" t="s">
        <v>90</v>
      </c>
      <c r="F154" s="26">
        <v>15.53</v>
      </c>
      <c r="G154" s="27">
        <v>41.9</v>
      </c>
      <c r="H154" s="8">
        <v>41.9</v>
      </c>
      <c r="I154" s="33">
        <f t="shared" si="2"/>
        <v>41.9</v>
      </c>
      <c r="J154" s="44"/>
      <c r="K154" s="44"/>
      <c r="L154" s="44"/>
      <c r="M154" s="45"/>
      <c r="P154" s="55"/>
      <c r="R154" s="49"/>
      <c r="T154" s="51"/>
      <c r="U154" s="51"/>
      <c r="V154" s="51"/>
    </row>
    <row r="155" spans="1:82">
      <c r="A155" s="8">
        <v>1968</v>
      </c>
      <c r="B155" s="8">
        <v>7</v>
      </c>
      <c r="C155" s="9">
        <f>P!C156</f>
        <v>4</v>
      </c>
      <c r="D155" s="10">
        <f>P!D156</f>
        <v>25.91</v>
      </c>
      <c r="E155" s="8">
        <v>30.47</v>
      </c>
      <c r="F155" s="26">
        <v>17.829999999999998</v>
      </c>
      <c r="G155" s="27">
        <v>40.799999999999997</v>
      </c>
      <c r="H155" s="8">
        <v>40.799999999999997</v>
      </c>
      <c r="I155" s="33">
        <f t="shared" si="2"/>
        <v>40.799999999999997</v>
      </c>
      <c r="J155" s="44"/>
      <c r="K155" s="44"/>
      <c r="L155" s="44"/>
      <c r="M155" s="45"/>
      <c r="P155" s="55"/>
      <c r="R155" s="49"/>
      <c r="T155" s="51"/>
      <c r="U155" s="51"/>
      <c r="V155" s="51"/>
    </row>
    <row r="156" spans="1:82">
      <c r="A156" s="8">
        <v>1968</v>
      </c>
      <c r="B156" s="8">
        <v>8</v>
      </c>
      <c r="C156" s="9">
        <f>P!C157</f>
        <v>39.1</v>
      </c>
      <c r="D156" s="10">
        <f>P!D157</f>
        <v>23.87</v>
      </c>
      <c r="E156" s="8">
        <v>28.42</v>
      </c>
      <c r="F156" s="26">
        <v>16.36</v>
      </c>
      <c r="G156" s="27">
        <v>36.700000000000003</v>
      </c>
      <c r="H156" s="8">
        <v>36.299999999999997</v>
      </c>
      <c r="I156" s="33">
        <f t="shared" si="2"/>
        <v>36.47146</v>
      </c>
      <c r="J156" s="44"/>
      <c r="K156" s="44"/>
      <c r="L156" s="44"/>
      <c r="M156" s="45"/>
      <c r="P156" s="55"/>
      <c r="R156" s="49"/>
      <c r="T156" s="51"/>
      <c r="U156" s="51"/>
      <c r="V156" s="51"/>
    </row>
    <row r="157" spans="1:82" s="2" customFormat="1">
      <c r="A157" s="11">
        <v>1968</v>
      </c>
      <c r="B157" s="11">
        <v>9</v>
      </c>
      <c r="C157" s="9">
        <f>P!C158</f>
        <v>120.1</v>
      </c>
      <c r="D157" s="10">
        <f>P!D158</f>
        <v>20.3</v>
      </c>
      <c r="E157" s="11">
        <v>25.04</v>
      </c>
      <c r="F157" s="25">
        <v>14.53</v>
      </c>
      <c r="G157" s="28">
        <v>30</v>
      </c>
      <c r="H157" s="11">
        <v>29.2</v>
      </c>
      <c r="I157" s="34">
        <f t="shared" si="2"/>
        <v>29.542919999999999</v>
      </c>
      <c r="J157" s="44"/>
      <c r="K157" s="44"/>
      <c r="L157" s="44"/>
      <c r="M157" s="45"/>
      <c r="N157" s="46"/>
      <c r="O157" s="46"/>
      <c r="P157" s="55"/>
      <c r="Q157" s="56"/>
      <c r="R157" s="49"/>
      <c r="S157" s="49"/>
      <c r="T157" s="51"/>
      <c r="U157" s="51"/>
      <c r="V157" s="51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0"/>
      <c r="BW157" s="50"/>
      <c r="BX157" s="50"/>
      <c r="BY157" s="50"/>
      <c r="BZ157" s="50"/>
      <c r="CA157" s="50"/>
      <c r="CB157" s="50"/>
      <c r="CC157" s="50"/>
      <c r="CD157" s="50"/>
    </row>
    <row r="158" spans="1:82" ht="17.399999999999999">
      <c r="A158" s="8">
        <v>1968</v>
      </c>
      <c r="B158" s="8">
        <v>10</v>
      </c>
      <c r="C158" s="9">
        <f>P!C159</f>
        <v>33</v>
      </c>
      <c r="D158" s="10">
        <f>P!D159</f>
        <v>14.49</v>
      </c>
      <c r="E158" s="8">
        <v>19.12</v>
      </c>
      <c r="F158" s="26">
        <v>8.8800000000000008</v>
      </c>
      <c r="G158" s="27">
        <v>22.5</v>
      </c>
      <c r="H158" s="8">
        <v>21.4</v>
      </c>
      <c r="I158" s="33">
        <f t="shared" si="2"/>
        <v>21.871514999999999</v>
      </c>
      <c r="J158" s="44"/>
      <c r="K158" s="44"/>
      <c r="L158" s="44"/>
      <c r="M158" s="45"/>
      <c r="P158" s="47"/>
      <c r="R158" s="49"/>
      <c r="T158" s="51"/>
      <c r="U158" s="51"/>
      <c r="V158" s="51"/>
    </row>
    <row r="159" spans="1:82">
      <c r="A159" s="8">
        <v>1968</v>
      </c>
      <c r="B159" s="8">
        <v>11</v>
      </c>
      <c r="C159" s="9">
        <f>P!C160</f>
        <v>62.8</v>
      </c>
      <c r="D159" s="10">
        <f>P!D160</f>
        <v>11.53</v>
      </c>
      <c r="E159" s="8">
        <v>15.14</v>
      </c>
      <c r="F159" s="26">
        <v>7.37</v>
      </c>
      <c r="G159" s="27">
        <v>16.3</v>
      </c>
      <c r="H159" s="8">
        <v>15.1</v>
      </c>
      <c r="I159" s="33">
        <f t="shared" si="2"/>
        <v>15.614380000000001</v>
      </c>
      <c r="J159" s="44"/>
      <c r="K159" s="44"/>
      <c r="L159" s="44"/>
      <c r="M159" s="45"/>
      <c r="P159" s="53"/>
      <c r="R159" s="49"/>
      <c r="T159" s="51"/>
      <c r="U159" s="51"/>
      <c r="V159" s="51"/>
    </row>
    <row r="160" spans="1:82">
      <c r="A160" s="8">
        <v>1968</v>
      </c>
      <c r="B160" s="8">
        <v>12</v>
      </c>
      <c r="C160" s="9">
        <f>P!C161</f>
        <v>131.30000000000001</v>
      </c>
      <c r="D160" s="10">
        <f>P!D161</f>
        <v>5.94</v>
      </c>
      <c r="E160" s="8">
        <v>9.15</v>
      </c>
      <c r="F160" s="26">
        <v>3.14</v>
      </c>
      <c r="G160" s="27">
        <v>13.6</v>
      </c>
      <c r="H160" s="8">
        <v>12.4</v>
      </c>
      <c r="I160" s="33">
        <f t="shared" si="2"/>
        <v>12.914380000000001</v>
      </c>
      <c r="J160" s="44"/>
      <c r="K160" s="44"/>
      <c r="L160" s="44"/>
      <c r="M160" s="45"/>
      <c r="P160" s="53"/>
      <c r="R160" s="49"/>
      <c r="T160" s="51"/>
      <c r="U160" s="51"/>
      <c r="V160" s="51"/>
    </row>
    <row r="161" spans="1:82">
      <c r="A161" s="8">
        <v>1969</v>
      </c>
      <c r="B161" s="8">
        <v>1</v>
      </c>
      <c r="C161" s="9">
        <f>P!C162</f>
        <v>95.4</v>
      </c>
      <c r="D161" s="10">
        <f>P!D162</f>
        <v>2.27</v>
      </c>
      <c r="E161" s="8" t="s">
        <v>91</v>
      </c>
      <c r="F161" s="26">
        <v>-0.73</v>
      </c>
      <c r="G161" s="27">
        <v>15</v>
      </c>
      <c r="H161" s="8">
        <v>13.8</v>
      </c>
      <c r="I161" s="33">
        <f t="shared" si="2"/>
        <v>14.314380000000002</v>
      </c>
      <c r="J161" s="44"/>
      <c r="K161" s="44"/>
      <c r="L161" s="44"/>
      <c r="M161" s="45"/>
      <c r="P161" s="53"/>
      <c r="R161" s="49"/>
      <c r="T161" s="51"/>
      <c r="U161" s="51"/>
      <c r="V161" s="51"/>
    </row>
    <row r="162" spans="1:82">
      <c r="A162" s="8">
        <v>1969</v>
      </c>
      <c r="B162" s="8">
        <v>2</v>
      </c>
      <c r="C162" s="9">
        <f>P!C163</f>
        <v>185.5</v>
      </c>
      <c r="D162" s="10">
        <f>P!D163</f>
        <v>7.34</v>
      </c>
      <c r="E162" s="8" t="s">
        <v>92</v>
      </c>
      <c r="F162" s="26">
        <v>3.81</v>
      </c>
      <c r="G162" s="27">
        <v>20.04</v>
      </c>
      <c r="H162" s="8">
        <v>19.2</v>
      </c>
      <c r="I162" s="33">
        <f t="shared" si="2"/>
        <v>19.560065999999999</v>
      </c>
      <c r="J162" s="44"/>
      <c r="K162" s="44"/>
      <c r="L162" s="44"/>
      <c r="M162" s="45"/>
      <c r="P162" s="53"/>
      <c r="R162" s="49"/>
      <c r="T162" s="51"/>
      <c r="U162" s="51"/>
      <c r="V162" s="51"/>
    </row>
    <row r="163" spans="1:82">
      <c r="A163" s="8">
        <v>1969</v>
      </c>
      <c r="B163" s="8">
        <v>3</v>
      </c>
      <c r="C163" s="9">
        <f>P!C164</f>
        <v>123.7</v>
      </c>
      <c r="D163" s="10">
        <f>P!D164</f>
        <v>6.8</v>
      </c>
      <c r="E163" s="8" t="s">
        <v>93</v>
      </c>
      <c r="F163" s="26">
        <v>3.3</v>
      </c>
      <c r="G163" s="27">
        <v>27.2</v>
      </c>
      <c r="H163" s="8">
        <v>26.3</v>
      </c>
      <c r="I163" s="33">
        <f t="shared" si="2"/>
        <v>26.685785000000003</v>
      </c>
      <c r="J163" s="44"/>
      <c r="K163" s="44"/>
      <c r="L163" s="44"/>
      <c r="M163" s="45"/>
      <c r="P163" s="53"/>
      <c r="R163" s="49"/>
      <c r="T163" s="51"/>
      <c r="U163" s="51"/>
      <c r="V163" s="51"/>
    </row>
    <row r="164" spans="1:82">
      <c r="A164" s="8">
        <v>1969</v>
      </c>
      <c r="B164" s="8">
        <v>4</v>
      </c>
      <c r="C164" s="9">
        <f>P!C165</f>
        <v>26.2</v>
      </c>
      <c r="D164" s="10">
        <f>P!D165</f>
        <v>11.87</v>
      </c>
      <c r="E164" s="8" t="s">
        <v>94</v>
      </c>
      <c r="F164" s="26">
        <v>6.01</v>
      </c>
      <c r="G164" s="27">
        <v>34.700000000000003</v>
      </c>
      <c r="H164" s="8">
        <v>34.1</v>
      </c>
      <c r="I164" s="33">
        <f t="shared" si="2"/>
        <v>34.357190000000003</v>
      </c>
      <c r="J164" s="44"/>
      <c r="K164" s="44"/>
      <c r="L164" s="44"/>
      <c r="M164" s="45"/>
      <c r="P164" s="53"/>
      <c r="R164" s="49"/>
      <c r="T164" s="51"/>
      <c r="U164" s="51"/>
      <c r="V164" s="51"/>
    </row>
    <row r="165" spans="1:82">
      <c r="A165" s="8">
        <v>1969</v>
      </c>
      <c r="B165" s="8">
        <v>5</v>
      </c>
      <c r="C165" s="9">
        <f>P!C166</f>
        <v>13.2</v>
      </c>
      <c r="D165" s="10">
        <f>P!D166</f>
        <v>19.72</v>
      </c>
      <c r="E165" s="8" t="s">
        <v>95</v>
      </c>
      <c r="F165" s="26">
        <v>11.77</v>
      </c>
      <c r="G165" s="27">
        <v>39.700000000000003</v>
      </c>
      <c r="H165" s="8">
        <v>39.5</v>
      </c>
      <c r="I165" s="33">
        <f t="shared" si="2"/>
        <v>39.585729999999998</v>
      </c>
      <c r="J165" s="44"/>
      <c r="K165" s="44"/>
      <c r="L165" s="44"/>
      <c r="M165" s="45"/>
      <c r="P165" s="53"/>
      <c r="R165" s="49"/>
      <c r="T165" s="51"/>
      <c r="U165" s="51"/>
      <c r="V165" s="51"/>
    </row>
    <row r="166" spans="1:82">
      <c r="A166" s="8">
        <v>1969</v>
      </c>
      <c r="B166" s="8">
        <v>6</v>
      </c>
      <c r="C166" s="9">
        <f>P!C167</f>
        <v>16.2</v>
      </c>
      <c r="D166" s="10">
        <f>P!D167</f>
        <v>23.19</v>
      </c>
      <c r="E166" s="8" t="s">
        <v>96</v>
      </c>
      <c r="F166" s="26">
        <v>15.95</v>
      </c>
      <c r="G166" s="27">
        <v>41.9</v>
      </c>
      <c r="H166" s="8">
        <v>41.9</v>
      </c>
      <c r="I166" s="33">
        <f t="shared" si="2"/>
        <v>41.9</v>
      </c>
      <c r="J166" s="44"/>
      <c r="K166" s="44"/>
      <c r="L166" s="44"/>
      <c r="M166" s="45"/>
      <c r="P166" s="55"/>
      <c r="R166" s="49"/>
      <c r="T166" s="51"/>
      <c r="U166" s="51"/>
      <c r="V166" s="51"/>
    </row>
    <row r="167" spans="1:82">
      <c r="A167" s="8">
        <v>1969</v>
      </c>
      <c r="B167" s="8">
        <v>7</v>
      </c>
      <c r="C167" s="9">
        <f>P!C168</f>
        <v>11.3</v>
      </c>
      <c r="D167" s="10">
        <f>P!D168</f>
        <v>24.35</v>
      </c>
      <c r="E167" s="8">
        <v>28.24</v>
      </c>
      <c r="F167" s="26">
        <v>16.34</v>
      </c>
      <c r="G167" s="27">
        <v>40.799999999999997</v>
      </c>
      <c r="H167" s="8">
        <v>40.799999999999997</v>
      </c>
      <c r="I167" s="33">
        <f t="shared" si="2"/>
        <v>40.799999999999997</v>
      </c>
      <c r="J167" s="44"/>
      <c r="K167" s="44"/>
      <c r="L167" s="44"/>
      <c r="M167" s="45"/>
      <c r="P167" s="55"/>
      <c r="R167" s="49"/>
      <c r="T167" s="51"/>
      <c r="U167" s="51"/>
      <c r="V167" s="51"/>
    </row>
    <row r="168" spans="1:82">
      <c r="A168" s="8">
        <v>1969</v>
      </c>
      <c r="B168" s="8">
        <v>8</v>
      </c>
      <c r="C168" s="9">
        <f>P!C169</f>
        <v>8.8000000000000007</v>
      </c>
      <c r="D168" s="10">
        <f>P!D169</f>
        <v>25.06</v>
      </c>
      <c r="E168" s="8">
        <v>29.92</v>
      </c>
      <c r="F168" s="26">
        <v>16.350000000000001</v>
      </c>
      <c r="G168" s="27">
        <v>36.700000000000003</v>
      </c>
      <c r="H168" s="8">
        <v>36.299999999999997</v>
      </c>
      <c r="I168" s="33">
        <f t="shared" si="2"/>
        <v>36.47146</v>
      </c>
      <c r="J168" s="44"/>
      <c r="K168" s="44"/>
      <c r="L168" s="44"/>
      <c r="M168" s="45"/>
      <c r="P168" s="55"/>
      <c r="R168" s="49"/>
      <c r="T168" s="51"/>
      <c r="U168" s="51"/>
      <c r="V168" s="51"/>
    </row>
    <row r="169" spans="1:82" s="2" customFormat="1">
      <c r="A169" s="11">
        <v>1969</v>
      </c>
      <c r="B169" s="11">
        <v>9</v>
      </c>
      <c r="C169" s="9">
        <f>P!C170</f>
        <v>10.199999999999999</v>
      </c>
      <c r="D169" s="10">
        <f>P!D170</f>
        <v>22.5</v>
      </c>
      <c r="E169" s="11">
        <v>27.15</v>
      </c>
      <c r="F169" s="25">
        <v>16.11</v>
      </c>
      <c r="G169" s="28">
        <v>30</v>
      </c>
      <c r="H169" s="11">
        <v>29.2</v>
      </c>
      <c r="I169" s="34">
        <f t="shared" si="2"/>
        <v>29.542919999999999</v>
      </c>
      <c r="J169" s="44"/>
      <c r="K169" s="44"/>
      <c r="L169" s="44"/>
      <c r="M169" s="45"/>
      <c r="N169" s="46"/>
      <c r="O169" s="46"/>
      <c r="P169" s="55"/>
      <c r="Q169" s="56"/>
      <c r="R169" s="49"/>
      <c r="S169" s="49"/>
      <c r="T169" s="51"/>
      <c r="U169" s="51"/>
      <c r="V169" s="51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</row>
    <row r="170" spans="1:82" ht="17.399999999999999">
      <c r="A170" s="8">
        <v>1969</v>
      </c>
      <c r="B170" s="8">
        <v>10</v>
      </c>
      <c r="C170" s="9">
        <f>P!C171</f>
        <v>0</v>
      </c>
      <c r="D170" s="10">
        <f>P!D171</f>
        <v>15.82</v>
      </c>
      <c r="E170" s="8">
        <v>20.28</v>
      </c>
      <c r="F170" s="26">
        <v>10.28</v>
      </c>
      <c r="G170" s="27">
        <v>22.5</v>
      </c>
      <c r="H170" s="8">
        <v>21.4</v>
      </c>
      <c r="I170" s="33">
        <f t="shared" si="2"/>
        <v>21.871514999999999</v>
      </c>
      <c r="J170" s="44"/>
      <c r="K170" s="44"/>
      <c r="L170" s="44"/>
      <c r="M170" s="45"/>
      <c r="P170" s="47"/>
      <c r="R170" s="49"/>
      <c r="T170" s="51"/>
      <c r="U170" s="51"/>
      <c r="V170" s="51"/>
    </row>
    <row r="171" spans="1:82">
      <c r="A171" s="8">
        <v>1969</v>
      </c>
      <c r="B171" s="8">
        <v>11</v>
      </c>
      <c r="C171" s="9">
        <f>P!C172</f>
        <v>83</v>
      </c>
      <c r="D171" s="10">
        <f>P!D172</f>
        <v>12.17</v>
      </c>
      <c r="E171" s="8">
        <v>17.05</v>
      </c>
      <c r="F171" s="26">
        <v>6.71</v>
      </c>
      <c r="G171" s="27">
        <v>16.3</v>
      </c>
      <c r="H171" s="8">
        <v>15.1</v>
      </c>
      <c r="I171" s="33">
        <f t="shared" si="2"/>
        <v>15.614380000000001</v>
      </c>
      <c r="J171" s="44"/>
      <c r="K171" s="44"/>
      <c r="L171" s="44"/>
      <c r="M171" s="45"/>
      <c r="P171" s="53"/>
      <c r="R171" s="49"/>
      <c r="T171" s="51"/>
      <c r="U171" s="51"/>
      <c r="V171" s="51"/>
    </row>
    <row r="172" spans="1:82">
      <c r="A172" s="8">
        <v>1969</v>
      </c>
      <c r="B172" s="8">
        <v>12</v>
      </c>
      <c r="C172" s="9">
        <f>P!C173</f>
        <v>166</v>
      </c>
      <c r="D172" s="10">
        <f>P!D173</f>
        <v>8.67</v>
      </c>
      <c r="E172" s="8">
        <v>11.57</v>
      </c>
      <c r="F172" s="26">
        <v>5.45</v>
      </c>
      <c r="G172" s="27">
        <v>13.6</v>
      </c>
      <c r="H172" s="8">
        <v>12.4</v>
      </c>
      <c r="I172" s="33">
        <f t="shared" si="2"/>
        <v>12.914380000000001</v>
      </c>
      <c r="J172" s="44"/>
      <c r="K172" s="44"/>
      <c r="L172" s="44"/>
      <c r="M172" s="45"/>
      <c r="P172" s="53"/>
      <c r="R172" s="49"/>
      <c r="T172" s="51"/>
      <c r="U172" s="51"/>
      <c r="V172" s="51"/>
    </row>
    <row r="173" spans="1:82">
      <c r="A173" s="8">
        <v>1970</v>
      </c>
      <c r="B173" s="8">
        <v>1</v>
      </c>
      <c r="C173" s="9">
        <f>P!C174</f>
        <v>50.3</v>
      </c>
      <c r="D173" s="10">
        <f>P!D174</f>
        <v>7.16</v>
      </c>
      <c r="E173" s="8" t="s">
        <v>97</v>
      </c>
      <c r="F173" s="26">
        <v>4.03</v>
      </c>
      <c r="G173" s="27">
        <v>15</v>
      </c>
      <c r="H173" s="8">
        <v>13.8</v>
      </c>
      <c r="I173" s="33">
        <f t="shared" si="2"/>
        <v>14.314380000000002</v>
      </c>
      <c r="J173" s="44"/>
      <c r="K173" s="44"/>
      <c r="L173" s="44"/>
      <c r="M173" s="45"/>
      <c r="P173" s="53"/>
      <c r="R173" s="49"/>
      <c r="T173" s="51"/>
      <c r="U173" s="51"/>
      <c r="V173" s="51"/>
    </row>
    <row r="174" spans="1:82">
      <c r="A174" s="8">
        <v>1970</v>
      </c>
      <c r="B174" s="8">
        <v>2</v>
      </c>
      <c r="C174" s="9">
        <f>P!C175</f>
        <v>80.7</v>
      </c>
      <c r="D174" s="10">
        <f>P!D175</f>
        <v>7.86</v>
      </c>
      <c r="E174" s="8" t="s">
        <v>98</v>
      </c>
      <c r="F174" s="26">
        <v>4.1900000000000004</v>
      </c>
      <c r="G174" s="27">
        <v>20.04</v>
      </c>
      <c r="H174" s="8">
        <v>19.2</v>
      </c>
      <c r="I174" s="33">
        <f t="shared" si="2"/>
        <v>19.560065999999999</v>
      </c>
      <c r="J174" s="44"/>
      <c r="K174" s="44"/>
      <c r="L174" s="44"/>
      <c r="M174" s="45"/>
      <c r="P174" s="53"/>
      <c r="R174" s="49"/>
      <c r="T174" s="51"/>
      <c r="U174" s="51"/>
      <c r="V174" s="51"/>
    </row>
    <row r="175" spans="1:82">
      <c r="A175" s="8">
        <v>1970</v>
      </c>
      <c r="B175" s="8">
        <v>3</v>
      </c>
      <c r="C175" s="9">
        <f>P!C176</f>
        <v>41.3</v>
      </c>
      <c r="D175" s="10">
        <f>P!D176</f>
        <v>9.23</v>
      </c>
      <c r="E175" s="8" t="s">
        <v>75</v>
      </c>
      <c r="F175" s="26">
        <v>4.6399999999999997</v>
      </c>
      <c r="G175" s="27">
        <v>27.2</v>
      </c>
      <c r="H175" s="8">
        <v>26.3</v>
      </c>
      <c r="I175" s="33">
        <f t="shared" si="2"/>
        <v>26.685785000000003</v>
      </c>
      <c r="J175" s="44"/>
      <c r="K175" s="44"/>
      <c r="L175" s="44"/>
      <c r="M175" s="45"/>
      <c r="P175" s="53"/>
      <c r="R175" s="49"/>
      <c r="T175" s="51"/>
      <c r="U175" s="51"/>
      <c r="V175" s="51"/>
    </row>
    <row r="176" spans="1:82">
      <c r="A176" s="8">
        <v>1970</v>
      </c>
      <c r="B176" s="8">
        <v>4</v>
      </c>
      <c r="C176" s="9">
        <f>P!C177</f>
        <v>41.8</v>
      </c>
      <c r="D176" s="10">
        <f>P!D177</f>
        <v>14.82</v>
      </c>
      <c r="E176" s="8" t="s">
        <v>99</v>
      </c>
      <c r="F176" s="26">
        <v>9.09</v>
      </c>
      <c r="G176" s="27">
        <v>34.700000000000003</v>
      </c>
      <c r="H176" s="8">
        <v>34.1</v>
      </c>
      <c r="I176" s="33">
        <f t="shared" si="2"/>
        <v>34.357190000000003</v>
      </c>
      <c r="J176" s="44"/>
      <c r="K176" s="44"/>
      <c r="L176" s="44"/>
      <c r="M176" s="45"/>
      <c r="P176" s="53"/>
      <c r="R176" s="49"/>
      <c r="T176" s="51"/>
      <c r="U176" s="51"/>
      <c r="V176" s="51"/>
    </row>
    <row r="177" spans="1:82">
      <c r="A177" s="8">
        <v>1970</v>
      </c>
      <c r="B177" s="8">
        <v>5</v>
      </c>
      <c r="C177" s="9">
        <f>P!C178</f>
        <v>73.099999999999994</v>
      </c>
      <c r="D177" s="10">
        <f>P!D178</f>
        <v>16.93</v>
      </c>
      <c r="E177" s="8" t="s">
        <v>23</v>
      </c>
      <c r="F177" s="26">
        <v>10.63</v>
      </c>
      <c r="G177" s="27">
        <v>39.700000000000003</v>
      </c>
      <c r="H177" s="8">
        <v>39.5</v>
      </c>
      <c r="I177" s="33">
        <f t="shared" si="2"/>
        <v>39.585729999999998</v>
      </c>
      <c r="J177" s="44"/>
      <c r="K177" s="44"/>
      <c r="L177" s="44"/>
      <c r="M177" s="45"/>
      <c r="P177" s="53"/>
      <c r="R177" s="49"/>
      <c r="T177" s="51"/>
      <c r="U177" s="51"/>
      <c r="V177" s="51"/>
    </row>
    <row r="178" spans="1:82">
      <c r="A178" s="8">
        <v>1970</v>
      </c>
      <c r="B178" s="8">
        <v>6</v>
      </c>
      <c r="C178" s="9">
        <f>P!C179</f>
        <v>13.3</v>
      </c>
      <c r="D178" s="10">
        <f>P!D179</f>
        <v>22.8</v>
      </c>
      <c r="E178" s="8" t="s">
        <v>100</v>
      </c>
      <c r="F178" s="26">
        <v>14.82</v>
      </c>
      <c r="G178" s="27">
        <v>41.9</v>
      </c>
      <c r="H178" s="8">
        <v>41.9</v>
      </c>
      <c r="I178" s="33">
        <f t="shared" si="2"/>
        <v>41.9</v>
      </c>
      <c r="J178" s="44"/>
      <c r="K178" s="44"/>
      <c r="L178" s="44"/>
      <c r="M178" s="45"/>
      <c r="P178" s="55"/>
      <c r="R178" s="49"/>
      <c r="T178" s="51"/>
      <c r="U178" s="51"/>
      <c r="V178" s="51"/>
    </row>
    <row r="179" spans="1:82">
      <c r="A179" s="8">
        <v>1970</v>
      </c>
      <c r="B179" s="8">
        <v>7</v>
      </c>
      <c r="C179" s="9">
        <f>P!C180</f>
        <v>3.6</v>
      </c>
      <c r="D179" s="10">
        <f>P!D180</f>
        <v>26.93</v>
      </c>
      <c r="E179" s="8">
        <v>31.08</v>
      </c>
      <c r="F179" s="26">
        <v>18.91</v>
      </c>
      <c r="G179" s="27">
        <v>40.799999999999997</v>
      </c>
      <c r="H179" s="8">
        <v>40.799999999999997</v>
      </c>
      <c r="I179" s="33">
        <f t="shared" si="2"/>
        <v>40.799999999999997</v>
      </c>
      <c r="J179" s="44"/>
      <c r="K179" s="44"/>
      <c r="L179" s="44"/>
      <c r="M179" s="45"/>
      <c r="P179" s="55"/>
      <c r="R179" s="49"/>
      <c r="T179" s="51"/>
      <c r="U179" s="51"/>
      <c r="V179" s="51"/>
    </row>
    <row r="180" spans="1:82">
      <c r="A180" s="8">
        <v>1970</v>
      </c>
      <c r="B180" s="8">
        <v>8</v>
      </c>
      <c r="C180" s="9">
        <f>P!C181</f>
        <v>3</v>
      </c>
      <c r="D180" s="10">
        <f>P!D181</f>
        <v>25.58</v>
      </c>
      <c r="E180" s="8">
        <v>30.39</v>
      </c>
      <c r="F180" s="26">
        <v>17.46</v>
      </c>
      <c r="G180" s="27">
        <v>36.700000000000003</v>
      </c>
      <c r="H180" s="8">
        <v>36.299999999999997</v>
      </c>
      <c r="I180" s="33">
        <f t="shared" si="2"/>
        <v>36.47146</v>
      </c>
      <c r="J180" s="44"/>
      <c r="K180" s="44"/>
      <c r="L180" s="44"/>
      <c r="M180" s="45"/>
      <c r="P180" s="55"/>
      <c r="R180" s="49"/>
      <c r="T180" s="51"/>
      <c r="U180" s="51"/>
      <c r="V180" s="51"/>
    </row>
    <row r="181" spans="1:82" s="2" customFormat="1">
      <c r="A181" s="11">
        <v>1970</v>
      </c>
      <c r="B181" s="11">
        <v>9</v>
      </c>
      <c r="C181" s="9">
        <f>P!C182</f>
        <v>8.6999999999999993</v>
      </c>
      <c r="D181" s="10">
        <f>P!D182</f>
        <v>21.04</v>
      </c>
      <c r="E181" s="11">
        <v>26.58</v>
      </c>
      <c r="F181" s="25">
        <v>13.48</v>
      </c>
      <c r="G181" s="28">
        <v>30</v>
      </c>
      <c r="H181" s="11">
        <v>29.2</v>
      </c>
      <c r="I181" s="34">
        <f t="shared" si="2"/>
        <v>29.542919999999999</v>
      </c>
      <c r="J181" s="44"/>
      <c r="K181" s="44"/>
      <c r="L181" s="44"/>
      <c r="M181" s="45"/>
      <c r="N181" s="46"/>
      <c r="O181" s="46"/>
      <c r="P181" s="55"/>
      <c r="Q181" s="56"/>
      <c r="R181" s="49"/>
      <c r="S181" s="49"/>
      <c r="T181" s="51"/>
      <c r="U181" s="51"/>
      <c r="V181" s="51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/>
      <c r="BL181" s="50"/>
      <c r="BM181" s="50"/>
      <c r="BN181" s="50"/>
      <c r="BO181" s="50"/>
      <c r="BP181" s="50"/>
      <c r="BQ181" s="50"/>
      <c r="BR181" s="50"/>
      <c r="BS181" s="50"/>
      <c r="BT181" s="50"/>
      <c r="BU181" s="50"/>
      <c r="BV181" s="50"/>
      <c r="BW181" s="50"/>
      <c r="BX181" s="50"/>
      <c r="BY181" s="50"/>
      <c r="BZ181" s="50"/>
      <c r="CA181" s="50"/>
      <c r="CB181" s="50"/>
      <c r="CC181" s="50"/>
      <c r="CD181" s="50"/>
    </row>
    <row r="182" spans="1:82" ht="17.399999999999999">
      <c r="A182" s="8">
        <v>1970</v>
      </c>
      <c r="B182" s="8">
        <v>10</v>
      </c>
      <c r="C182" s="9">
        <f>P!C183</f>
        <v>42.9</v>
      </c>
      <c r="D182" s="10">
        <f>P!D183</f>
        <v>14.52</v>
      </c>
      <c r="E182" s="8">
        <v>18.72</v>
      </c>
      <c r="F182" s="26">
        <v>9.02</v>
      </c>
      <c r="G182" s="27">
        <v>22.5</v>
      </c>
      <c r="H182" s="8">
        <v>21.4</v>
      </c>
      <c r="I182" s="33">
        <f t="shared" si="2"/>
        <v>21.871514999999999</v>
      </c>
      <c r="J182" s="44"/>
      <c r="K182" s="44"/>
      <c r="L182" s="44"/>
      <c r="M182" s="45"/>
      <c r="P182" s="47"/>
      <c r="R182" s="49"/>
      <c r="T182" s="51"/>
      <c r="U182" s="51"/>
      <c r="V182" s="51"/>
    </row>
    <row r="183" spans="1:82">
      <c r="A183" s="8">
        <v>1970</v>
      </c>
      <c r="B183" s="8">
        <v>11</v>
      </c>
      <c r="C183" s="9">
        <f>P!C184</f>
        <v>55.3</v>
      </c>
      <c r="D183" s="10">
        <f>P!D184</f>
        <v>10.85</v>
      </c>
      <c r="E183" s="8">
        <v>15.55</v>
      </c>
      <c r="F183" s="26">
        <v>6.14</v>
      </c>
      <c r="G183" s="27">
        <v>16.3</v>
      </c>
      <c r="H183" s="8">
        <v>15.1</v>
      </c>
      <c r="I183" s="33">
        <f t="shared" si="2"/>
        <v>15.614380000000001</v>
      </c>
      <c r="J183" s="44"/>
      <c r="K183" s="44"/>
      <c r="L183" s="44"/>
      <c r="M183" s="45"/>
      <c r="P183" s="53"/>
      <c r="R183" s="49"/>
      <c r="T183" s="51"/>
      <c r="U183" s="51"/>
      <c r="V183" s="51"/>
    </row>
    <row r="184" spans="1:82">
      <c r="A184" s="8">
        <v>1970</v>
      </c>
      <c r="B184" s="8">
        <v>12</v>
      </c>
      <c r="C184" s="9">
        <f>P!C185</f>
        <v>55.5</v>
      </c>
      <c r="D184" s="10">
        <f>P!D185</f>
        <v>6.6</v>
      </c>
      <c r="E184" s="8">
        <v>10.45</v>
      </c>
      <c r="F184" s="26">
        <v>2.54</v>
      </c>
      <c r="G184" s="27">
        <v>13.6</v>
      </c>
      <c r="H184" s="8">
        <v>12.4</v>
      </c>
      <c r="I184" s="33">
        <f t="shared" si="2"/>
        <v>12.914380000000001</v>
      </c>
      <c r="J184" s="44"/>
      <c r="K184" s="44"/>
      <c r="L184" s="44"/>
      <c r="M184" s="45"/>
      <c r="P184" s="53"/>
      <c r="R184" s="49"/>
      <c r="T184" s="51"/>
      <c r="U184" s="51"/>
      <c r="V184" s="51"/>
    </row>
    <row r="185" spans="1:82">
      <c r="A185" s="8">
        <v>1971</v>
      </c>
      <c r="B185" s="8">
        <v>1</v>
      </c>
      <c r="C185" s="9">
        <f>P!C186</f>
        <v>86.2</v>
      </c>
      <c r="D185" s="10">
        <f>P!D186</f>
        <v>8</v>
      </c>
      <c r="E185" s="8" t="s">
        <v>101</v>
      </c>
      <c r="F185" s="26">
        <v>4.8099999999999996</v>
      </c>
      <c r="G185" s="27">
        <v>15</v>
      </c>
      <c r="H185" s="8">
        <v>13.8</v>
      </c>
      <c r="I185" s="33">
        <f t="shared" si="2"/>
        <v>14.314380000000002</v>
      </c>
      <c r="J185" s="44"/>
      <c r="K185" s="44"/>
      <c r="L185" s="44"/>
      <c r="M185" s="45"/>
      <c r="P185" s="53"/>
      <c r="R185" s="49"/>
      <c r="T185" s="51"/>
      <c r="U185" s="51"/>
      <c r="V185" s="51"/>
    </row>
    <row r="186" spans="1:82">
      <c r="A186" s="8">
        <v>1971</v>
      </c>
      <c r="B186" s="8">
        <v>2</v>
      </c>
      <c r="C186" s="9">
        <f>P!C187</f>
        <v>102.6</v>
      </c>
      <c r="D186" s="10">
        <f>P!D187</f>
        <v>6.03</v>
      </c>
      <c r="E186" s="8" t="s">
        <v>102</v>
      </c>
      <c r="F186" s="26">
        <v>2.74</v>
      </c>
      <c r="G186" s="27">
        <v>20.04</v>
      </c>
      <c r="H186" s="8">
        <v>19.2</v>
      </c>
      <c r="I186" s="33">
        <f t="shared" si="2"/>
        <v>19.560065999999999</v>
      </c>
      <c r="J186" s="44"/>
      <c r="K186" s="44"/>
      <c r="L186" s="44"/>
      <c r="M186" s="45"/>
      <c r="P186" s="53"/>
      <c r="R186" s="49"/>
      <c r="T186" s="51"/>
      <c r="U186" s="51"/>
      <c r="V186" s="51"/>
    </row>
    <row r="187" spans="1:82">
      <c r="A187" s="8">
        <v>1971</v>
      </c>
      <c r="B187" s="8">
        <v>3</v>
      </c>
      <c r="C187" s="9">
        <f>P!C188</f>
        <v>120.5</v>
      </c>
      <c r="D187" s="10">
        <f>P!D188</f>
        <v>7.95</v>
      </c>
      <c r="E187" s="8" t="s">
        <v>103</v>
      </c>
      <c r="F187" s="26">
        <v>3.9</v>
      </c>
      <c r="G187" s="27">
        <v>27.2</v>
      </c>
      <c r="H187" s="8">
        <v>26.3</v>
      </c>
      <c r="I187" s="33">
        <f t="shared" si="2"/>
        <v>26.685785000000003</v>
      </c>
      <c r="J187" s="44"/>
      <c r="K187" s="44"/>
      <c r="L187" s="44"/>
      <c r="M187" s="45"/>
      <c r="P187" s="53"/>
      <c r="R187" s="49"/>
      <c r="T187" s="51"/>
      <c r="U187" s="51"/>
      <c r="V187" s="51"/>
    </row>
    <row r="188" spans="1:82">
      <c r="A188" s="8">
        <v>1971</v>
      </c>
      <c r="B188" s="8">
        <v>4</v>
      </c>
      <c r="C188" s="9">
        <f>P!C189</f>
        <v>27.1</v>
      </c>
      <c r="D188" s="10">
        <f>P!D189</f>
        <v>12.38</v>
      </c>
      <c r="E188" s="8" t="s">
        <v>104</v>
      </c>
      <c r="F188" s="26">
        <v>6.03</v>
      </c>
      <c r="G188" s="27">
        <v>34.700000000000003</v>
      </c>
      <c r="H188" s="8">
        <v>34.1</v>
      </c>
      <c r="I188" s="33">
        <f t="shared" si="2"/>
        <v>34.357190000000003</v>
      </c>
      <c r="J188" s="44"/>
      <c r="K188" s="44"/>
      <c r="L188" s="44"/>
      <c r="M188" s="45"/>
      <c r="P188" s="53"/>
      <c r="R188" s="49"/>
      <c r="T188" s="51"/>
      <c r="U188" s="51"/>
      <c r="V188" s="51"/>
    </row>
    <row r="189" spans="1:82">
      <c r="A189" s="8">
        <v>1971</v>
      </c>
      <c r="B189" s="8">
        <v>5</v>
      </c>
      <c r="C189" s="9">
        <f>P!C190</f>
        <v>39.6</v>
      </c>
      <c r="D189" s="10">
        <f>P!D190</f>
        <v>19.04</v>
      </c>
      <c r="E189" s="8" t="s">
        <v>105</v>
      </c>
      <c r="F189" s="26">
        <v>11.37</v>
      </c>
      <c r="G189" s="27">
        <v>39.700000000000003</v>
      </c>
      <c r="H189" s="8">
        <v>39.5</v>
      </c>
      <c r="I189" s="33">
        <f t="shared" si="2"/>
        <v>39.585729999999998</v>
      </c>
      <c r="J189" s="44"/>
      <c r="K189" s="44"/>
      <c r="L189" s="44"/>
      <c r="M189" s="45"/>
      <c r="P189" s="53"/>
      <c r="R189" s="49"/>
      <c r="T189" s="51"/>
      <c r="U189" s="51"/>
      <c r="V189" s="51"/>
    </row>
    <row r="190" spans="1:82">
      <c r="A190" s="8">
        <v>1971</v>
      </c>
      <c r="B190" s="8">
        <v>6</v>
      </c>
      <c r="C190" s="9">
        <f>P!C191</f>
        <v>37.1</v>
      </c>
      <c r="D190" s="10">
        <f>P!D191</f>
        <v>22.38</v>
      </c>
      <c r="E190" s="8" t="s">
        <v>106</v>
      </c>
      <c r="F190" s="26">
        <v>14.74</v>
      </c>
      <c r="G190" s="27">
        <v>41.9</v>
      </c>
      <c r="H190" s="8">
        <v>41.9</v>
      </c>
      <c r="I190" s="33">
        <f t="shared" si="2"/>
        <v>41.9</v>
      </c>
      <c r="J190" s="44"/>
      <c r="K190" s="44"/>
      <c r="L190" s="44"/>
      <c r="M190" s="45"/>
      <c r="P190" s="55"/>
      <c r="R190" s="49"/>
      <c r="T190" s="51"/>
      <c r="U190" s="51"/>
      <c r="V190" s="51"/>
    </row>
    <row r="191" spans="1:82">
      <c r="A191" s="8">
        <v>1971</v>
      </c>
      <c r="B191" s="8">
        <v>7</v>
      </c>
      <c r="C191" s="9">
        <f>P!C192</f>
        <v>46.5</v>
      </c>
      <c r="D191" s="10">
        <f>P!D192</f>
        <v>24.2</v>
      </c>
      <c r="E191" s="8">
        <v>28.54</v>
      </c>
      <c r="F191" s="26">
        <v>16.670000000000002</v>
      </c>
      <c r="G191" s="27">
        <v>40.799999999999997</v>
      </c>
      <c r="H191" s="8">
        <v>40.799999999999997</v>
      </c>
      <c r="I191" s="33">
        <f t="shared" si="2"/>
        <v>40.799999999999997</v>
      </c>
      <c r="J191" s="44"/>
      <c r="K191" s="44"/>
      <c r="L191" s="44"/>
      <c r="M191" s="45"/>
      <c r="P191" s="55"/>
      <c r="R191" s="49"/>
      <c r="T191" s="51"/>
      <c r="U191" s="51"/>
      <c r="V191" s="51"/>
    </row>
    <row r="192" spans="1:82">
      <c r="A192" s="8">
        <v>1971</v>
      </c>
      <c r="B192" s="8">
        <v>8</v>
      </c>
      <c r="C192" s="9">
        <f>P!C193</f>
        <v>9.1</v>
      </c>
      <c r="D192" s="10">
        <f>P!D193</f>
        <v>26.01</v>
      </c>
      <c r="E192" s="8">
        <v>31.19</v>
      </c>
      <c r="F192" s="26">
        <v>17.940000000000001</v>
      </c>
      <c r="G192" s="27">
        <v>36.700000000000003</v>
      </c>
      <c r="H192" s="8">
        <v>36.299999999999997</v>
      </c>
      <c r="I192" s="33">
        <f t="shared" si="2"/>
        <v>36.47146</v>
      </c>
      <c r="J192" s="44"/>
      <c r="K192" s="44"/>
      <c r="L192" s="44"/>
      <c r="M192" s="45"/>
      <c r="P192" s="55"/>
      <c r="R192" s="49"/>
      <c r="T192" s="51"/>
      <c r="U192" s="51"/>
      <c r="V192" s="51"/>
    </row>
    <row r="193" spans="1:82" s="2" customFormat="1">
      <c r="A193" s="11">
        <v>1971</v>
      </c>
      <c r="B193" s="11">
        <v>9</v>
      </c>
      <c r="C193" s="9">
        <f>P!C194</f>
        <v>57.5</v>
      </c>
      <c r="D193" s="10">
        <f>P!D194</f>
        <v>20.059999999999999</v>
      </c>
      <c r="E193" s="11">
        <v>25.05</v>
      </c>
      <c r="F193" s="25">
        <v>13.9</v>
      </c>
      <c r="G193" s="28">
        <v>30</v>
      </c>
      <c r="H193" s="11">
        <v>29.2</v>
      </c>
      <c r="I193" s="34">
        <f t="shared" si="2"/>
        <v>29.542919999999999</v>
      </c>
      <c r="J193" s="44"/>
      <c r="K193" s="44"/>
      <c r="L193" s="44"/>
      <c r="M193" s="45"/>
      <c r="N193" s="46"/>
      <c r="O193" s="46"/>
      <c r="P193" s="55"/>
      <c r="Q193" s="56"/>
      <c r="R193" s="49"/>
      <c r="S193" s="49"/>
      <c r="T193" s="51"/>
      <c r="U193" s="51"/>
      <c r="V193" s="51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  <c r="AU193" s="50"/>
      <c r="AV193" s="50"/>
      <c r="AW193" s="50"/>
      <c r="AX193" s="50"/>
      <c r="AY193" s="50"/>
      <c r="AZ193" s="50"/>
      <c r="BA193" s="50"/>
      <c r="BB193" s="50"/>
      <c r="BC193" s="50"/>
      <c r="BD193" s="50"/>
      <c r="BE193" s="50"/>
      <c r="BF193" s="50"/>
      <c r="BG193" s="50"/>
      <c r="BH193" s="50"/>
      <c r="BI193" s="50"/>
      <c r="BJ193" s="50"/>
      <c r="BK193" s="50"/>
      <c r="BL193" s="50"/>
      <c r="BM193" s="50"/>
      <c r="BN193" s="50"/>
      <c r="BO193" s="50"/>
      <c r="BP193" s="50"/>
      <c r="BQ193" s="50"/>
      <c r="BR193" s="50"/>
      <c r="BS193" s="50"/>
      <c r="BT193" s="50"/>
      <c r="BU193" s="50"/>
      <c r="BV193" s="50"/>
      <c r="BW193" s="50"/>
      <c r="BX193" s="50"/>
      <c r="BY193" s="50"/>
      <c r="BZ193" s="50"/>
      <c r="CA193" s="50"/>
      <c r="CB193" s="50"/>
      <c r="CC193" s="50"/>
      <c r="CD193" s="50"/>
    </row>
    <row r="194" spans="1:82" ht="17.399999999999999">
      <c r="A194" s="8">
        <v>1971</v>
      </c>
      <c r="B194" s="8">
        <v>10</v>
      </c>
      <c r="C194" s="9">
        <f>P!C195</f>
        <v>42.6</v>
      </c>
      <c r="D194" s="10">
        <f>P!D195</f>
        <v>13.08</v>
      </c>
      <c r="E194" s="8">
        <v>18.350000000000001</v>
      </c>
      <c r="F194" s="26">
        <v>7.41</v>
      </c>
      <c r="G194" s="27">
        <v>22.5</v>
      </c>
      <c r="H194" s="8">
        <v>21.4</v>
      </c>
      <c r="I194" s="33">
        <f t="shared" si="2"/>
        <v>21.871514999999999</v>
      </c>
      <c r="J194" s="44"/>
      <c r="K194" s="44"/>
      <c r="L194" s="44"/>
      <c r="M194" s="45"/>
      <c r="P194" s="47"/>
      <c r="R194" s="49"/>
      <c r="T194" s="51"/>
      <c r="U194" s="51"/>
      <c r="V194" s="51"/>
    </row>
    <row r="195" spans="1:82">
      <c r="A195" s="8">
        <v>1971</v>
      </c>
      <c r="B195" s="8">
        <v>11</v>
      </c>
      <c r="C195" s="9">
        <f>P!C196</f>
        <v>81.3</v>
      </c>
      <c r="D195" s="10">
        <f>P!D196</f>
        <v>10.43</v>
      </c>
      <c r="E195" s="8">
        <v>14.56</v>
      </c>
      <c r="F195" s="26">
        <v>5.84</v>
      </c>
      <c r="G195" s="27">
        <v>16.3</v>
      </c>
      <c r="H195" s="8">
        <v>15.1</v>
      </c>
      <c r="I195" s="33">
        <f t="shared" ref="I195:I258" si="3">G195+(H195-G195)/(42-40)*(42-40.8573)</f>
        <v>15.614380000000001</v>
      </c>
      <c r="J195" s="44"/>
      <c r="K195" s="44"/>
      <c r="L195" s="44"/>
      <c r="M195" s="45"/>
      <c r="P195" s="53"/>
      <c r="R195" s="49"/>
      <c r="T195" s="51"/>
      <c r="U195" s="51"/>
      <c r="V195" s="51"/>
    </row>
    <row r="196" spans="1:82">
      <c r="A196" s="8">
        <v>1971</v>
      </c>
      <c r="B196" s="8">
        <v>12</v>
      </c>
      <c r="C196" s="9">
        <f>P!C197</f>
        <v>91.7</v>
      </c>
      <c r="D196" s="10">
        <f>P!D197</f>
        <v>6.31</v>
      </c>
      <c r="E196" s="8">
        <v>10.83</v>
      </c>
      <c r="F196" s="26">
        <v>1.97</v>
      </c>
      <c r="G196" s="27">
        <v>13.6</v>
      </c>
      <c r="H196" s="8">
        <v>12.4</v>
      </c>
      <c r="I196" s="33">
        <f t="shared" si="3"/>
        <v>12.914380000000001</v>
      </c>
      <c r="J196" s="44"/>
      <c r="K196" s="44"/>
      <c r="L196" s="44"/>
      <c r="M196" s="45"/>
      <c r="P196" s="53"/>
      <c r="R196" s="49"/>
      <c r="T196" s="51"/>
      <c r="U196" s="51"/>
      <c r="V196" s="51"/>
    </row>
    <row r="197" spans="1:82">
      <c r="A197" s="8">
        <v>1972</v>
      </c>
      <c r="B197" s="8">
        <v>1</v>
      </c>
      <c r="C197" s="9">
        <f>P!C198</f>
        <v>32.9</v>
      </c>
      <c r="D197" s="10">
        <f>P!D198</f>
        <v>4.4800000000000004</v>
      </c>
      <c r="E197" s="8" t="s">
        <v>107</v>
      </c>
      <c r="F197" s="26">
        <v>1.46</v>
      </c>
      <c r="G197" s="27">
        <v>15</v>
      </c>
      <c r="H197" s="8">
        <v>13.8</v>
      </c>
      <c r="I197" s="33">
        <f t="shared" si="3"/>
        <v>14.314380000000002</v>
      </c>
      <c r="J197" s="44"/>
      <c r="K197" s="44"/>
      <c r="L197" s="44"/>
      <c r="M197" s="45"/>
      <c r="P197" s="53"/>
      <c r="R197" s="49"/>
      <c r="T197" s="51"/>
      <c r="U197" s="51"/>
      <c r="V197" s="51"/>
    </row>
    <row r="198" spans="1:82">
      <c r="A198" s="8">
        <v>1972</v>
      </c>
      <c r="B198" s="8">
        <v>2</v>
      </c>
      <c r="C198" s="9">
        <f>P!C199</f>
        <v>63.5</v>
      </c>
      <c r="D198" s="10">
        <f>P!D199</f>
        <v>5.31</v>
      </c>
      <c r="E198" s="8" t="s">
        <v>108</v>
      </c>
      <c r="F198" s="26">
        <v>1.51</v>
      </c>
      <c r="G198" s="27">
        <v>20.04</v>
      </c>
      <c r="H198" s="8">
        <v>19.2</v>
      </c>
      <c r="I198" s="33">
        <f t="shared" si="3"/>
        <v>19.560065999999999</v>
      </c>
      <c r="J198" s="44"/>
      <c r="K198" s="44"/>
      <c r="L198" s="44"/>
      <c r="M198" s="45"/>
      <c r="P198" s="53"/>
      <c r="R198" s="49"/>
      <c r="T198" s="51"/>
      <c r="U198" s="51"/>
      <c r="V198" s="51"/>
    </row>
    <row r="199" spans="1:82">
      <c r="A199" s="8">
        <v>1972</v>
      </c>
      <c r="B199" s="8">
        <v>3</v>
      </c>
      <c r="C199" s="9">
        <f>P!C200</f>
        <v>45.1</v>
      </c>
      <c r="D199" s="10">
        <f>P!D200</f>
        <v>8.5</v>
      </c>
      <c r="E199" s="8" t="s">
        <v>109</v>
      </c>
      <c r="F199" s="26">
        <v>3.45</v>
      </c>
      <c r="G199" s="27">
        <v>27.2</v>
      </c>
      <c r="H199" s="8">
        <v>26.3</v>
      </c>
      <c r="I199" s="33">
        <f t="shared" si="3"/>
        <v>26.685785000000003</v>
      </c>
      <c r="J199" s="44"/>
      <c r="K199" s="44"/>
      <c r="L199" s="44"/>
      <c r="M199" s="45"/>
      <c r="P199" s="53"/>
      <c r="R199" s="49"/>
      <c r="T199" s="51"/>
      <c r="U199" s="51"/>
      <c r="V199" s="51"/>
    </row>
    <row r="200" spans="1:82">
      <c r="A200" s="8">
        <v>1972</v>
      </c>
      <c r="B200" s="8">
        <v>4</v>
      </c>
      <c r="C200" s="9">
        <f>P!C201</f>
        <v>52</v>
      </c>
      <c r="D200" s="10">
        <f>P!D201</f>
        <v>14.91</v>
      </c>
      <c r="E200" s="8" t="s">
        <v>110</v>
      </c>
      <c r="F200" s="26">
        <v>9.8000000000000007</v>
      </c>
      <c r="G200" s="27">
        <v>34.700000000000003</v>
      </c>
      <c r="H200" s="8">
        <v>34.1</v>
      </c>
      <c r="I200" s="33">
        <f t="shared" si="3"/>
        <v>34.357190000000003</v>
      </c>
      <c r="J200" s="44"/>
      <c r="K200" s="44"/>
      <c r="L200" s="44"/>
      <c r="M200" s="45"/>
      <c r="P200" s="53"/>
      <c r="R200" s="49"/>
      <c r="T200" s="51"/>
      <c r="U200" s="51"/>
      <c r="V200" s="51"/>
    </row>
    <row r="201" spans="1:82">
      <c r="A201" s="8">
        <v>1972</v>
      </c>
      <c r="B201" s="8">
        <v>5</v>
      </c>
      <c r="C201" s="9">
        <f>P!C202</f>
        <v>54.5</v>
      </c>
      <c r="D201" s="10">
        <f>P!D202</f>
        <v>18.66</v>
      </c>
      <c r="E201" s="8" t="s">
        <v>111</v>
      </c>
      <c r="F201" s="26">
        <v>11.09</v>
      </c>
      <c r="G201" s="27">
        <v>39.700000000000003</v>
      </c>
      <c r="H201" s="8">
        <v>39.5</v>
      </c>
      <c r="I201" s="33">
        <f t="shared" si="3"/>
        <v>39.585729999999998</v>
      </c>
      <c r="J201" s="44"/>
      <c r="K201" s="44"/>
      <c r="L201" s="44"/>
      <c r="M201" s="45"/>
      <c r="P201" s="53"/>
      <c r="R201" s="49"/>
      <c r="T201" s="51"/>
      <c r="U201" s="51"/>
      <c r="V201" s="51"/>
    </row>
    <row r="202" spans="1:82">
      <c r="A202" s="8">
        <v>1972</v>
      </c>
      <c r="B202" s="8">
        <v>6</v>
      </c>
      <c r="C202" s="9">
        <f>P!C203</f>
        <v>7</v>
      </c>
      <c r="D202" s="10">
        <f>P!D203</f>
        <v>23.92</v>
      </c>
      <c r="E202" s="8" t="s">
        <v>112</v>
      </c>
      <c r="F202" s="26">
        <v>15.42</v>
      </c>
      <c r="G202" s="27">
        <v>41.9</v>
      </c>
      <c r="H202" s="8">
        <v>41.9</v>
      </c>
      <c r="I202" s="33">
        <f t="shared" si="3"/>
        <v>41.9</v>
      </c>
      <c r="J202" s="44"/>
      <c r="K202" s="44"/>
      <c r="L202" s="44"/>
      <c r="M202" s="45"/>
      <c r="P202" s="55"/>
      <c r="R202" s="49"/>
      <c r="T202" s="51"/>
      <c r="U202" s="51"/>
      <c r="V202" s="51"/>
    </row>
    <row r="203" spans="1:82">
      <c r="A203" s="8">
        <v>1972</v>
      </c>
      <c r="B203" s="8">
        <v>7</v>
      </c>
      <c r="C203" s="9">
        <f>P!C204</f>
        <v>21.8</v>
      </c>
      <c r="D203" s="10">
        <f>P!D204</f>
        <v>25.63</v>
      </c>
      <c r="E203" s="8">
        <v>29.97</v>
      </c>
      <c r="F203" s="26">
        <v>17.75</v>
      </c>
      <c r="G203" s="27">
        <v>40.799999999999997</v>
      </c>
      <c r="H203" s="8">
        <v>40.799999999999997</v>
      </c>
      <c r="I203" s="33">
        <f t="shared" si="3"/>
        <v>40.799999999999997</v>
      </c>
      <c r="J203" s="44"/>
      <c r="K203" s="44"/>
      <c r="L203" s="44"/>
      <c r="M203" s="45"/>
      <c r="P203" s="55"/>
      <c r="R203" s="49"/>
      <c r="T203" s="51"/>
      <c r="U203" s="51"/>
      <c r="V203" s="51"/>
    </row>
    <row r="204" spans="1:82">
      <c r="A204" s="8">
        <v>1972</v>
      </c>
      <c r="B204" s="8">
        <v>8</v>
      </c>
      <c r="C204" s="9">
        <f>P!C205</f>
        <v>5</v>
      </c>
      <c r="D204" s="10">
        <f>P!D205</f>
        <v>26.02</v>
      </c>
      <c r="E204" s="8">
        <v>30.75</v>
      </c>
      <c r="F204" s="26">
        <v>18.38</v>
      </c>
      <c r="G204" s="27">
        <v>36.700000000000003</v>
      </c>
      <c r="H204" s="8">
        <v>36.299999999999997</v>
      </c>
      <c r="I204" s="33">
        <f t="shared" si="3"/>
        <v>36.47146</v>
      </c>
      <c r="J204" s="44"/>
      <c r="K204" s="44"/>
      <c r="L204" s="44"/>
      <c r="M204" s="45"/>
      <c r="P204" s="55"/>
      <c r="R204" s="49"/>
      <c r="T204" s="51"/>
      <c r="U204" s="51"/>
      <c r="V204" s="51"/>
    </row>
    <row r="205" spans="1:82" s="2" customFormat="1">
      <c r="A205" s="11">
        <v>1972</v>
      </c>
      <c r="B205" s="11">
        <v>9</v>
      </c>
      <c r="C205" s="9">
        <f>P!C206</f>
        <v>87.9</v>
      </c>
      <c r="D205" s="10">
        <f>P!D206</f>
        <v>19.91</v>
      </c>
      <c r="E205" s="11">
        <v>25.51</v>
      </c>
      <c r="F205" s="25">
        <v>14.12</v>
      </c>
      <c r="G205" s="28">
        <v>30</v>
      </c>
      <c r="H205" s="11">
        <v>29.2</v>
      </c>
      <c r="I205" s="34">
        <f t="shared" si="3"/>
        <v>29.542919999999999</v>
      </c>
      <c r="J205" s="44"/>
      <c r="K205" s="44"/>
      <c r="L205" s="44"/>
      <c r="M205" s="45"/>
      <c r="N205" s="46"/>
      <c r="O205" s="46"/>
      <c r="P205" s="55"/>
      <c r="Q205" s="56"/>
      <c r="R205" s="49"/>
      <c r="S205" s="49"/>
      <c r="T205" s="51"/>
      <c r="U205" s="51"/>
      <c r="V205" s="51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50"/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  <c r="BG205" s="50"/>
      <c r="BH205" s="50"/>
      <c r="BI205" s="50"/>
      <c r="BJ205" s="50"/>
      <c r="BK205" s="50"/>
      <c r="BL205" s="50"/>
      <c r="BM205" s="50"/>
      <c r="BN205" s="50"/>
      <c r="BO205" s="50"/>
      <c r="BP205" s="50"/>
      <c r="BQ205" s="50"/>
      <c r="BR205" s="50"/>
      <c r="BS205" s="50"/>
      <c r="BT205" s="50"/>
      <c r="BU205" s="50"/>
      <c r="BV205" s="50"/>
      <c r="BW205" s="50"/>
      <c r="BX205" s="50"/>
      <c r="BY205" s="50"/>
      <c r="BZ205" s="50"/>
      <c r="CA205" s="50"/>
      <c r="CB205" s="50"/>
      <c r="CC205" s="50"/>
      <c r="CD205" s="50"/>
    </row>
    <row r="206" spans="1:82" ht="17.399999999999999">
      <c r="A206" s="8">
        <v>1972</v>
      </c>
      <c r="B206" s="8">
        <v>10</v>
      </c>
      <c r="C206" s="9">
        <f>P!C207</f>
        <v>158.4</v>
      </c>
      <c r="D206" s="10">
        <f>P!D207</f>
        <v>13.58</v>
      </c>
      <c r="E206" s="8">
        <v>17.760000000000002</v>
      </c>
      <c r="F206" s="26">
        <v>8.82</v>
      </c>
      <c r="G206" s="27">
        <v>22.5</v>
      </c>
      <c r="H206" s="8">
        <v>21.4</v>
      </c>
      <c r="I206" s="33">
        <f t="shared" si="3"/>
        <v>21.871514999999999</v>
      </c>
      <c r="J206" s="44"/>
      <c r="K206" s="44"/>
      <c r="L206" s="44"/>
      <c r="M206" s="45"/>
      <c r="P206" s="47"/>
      <c r="R206" s="49"/>
      <c r="T206" s="51"/>
      <c r="U206" s="51"/>
      <c r="V206" s="51"/>
    </row>
    <row r="207" spans="1:82">
      <c r="A207" s="8">
        <v>1972</v>
      </c>
      <c r="B207" s="8">
        <v>11</v>
      </c>
      <c r="C207" s="9">
        <f>P!C208</f>
        <v>21.5</v>
      </c>
      <c r="D207" s="10">
        <f>P!D208</f>
        <v>10.87</v>
      </c>
      <c r="E207" s="8">
        <v>15.86</v>
      </c>
      <c r="F207" s="26">
        <v>6.05</v>
      </c>
      <c r="G207" s="27">
        <v>16.3</v>
      </c>
      <c r="H207" s="8">
        <v>15.1</v>
      </c>
      <c r="I207" s="33">
        <f t="shared" si="3"/>
        <v>15.614380000000001</v>
      </c>
      <c r="J207" s="44"/>
      <c r="K207" s="44"/>
      <c r="L207" s="44"/>
      <c r="M207" s="45"/>
      <c r="P207" s="53"/>
      <c r="R207" s="49"/>
      <c r="T207" s="51"/>
      <c r="U207" s="51"/>
      <c r="V207" s="51"/>
    </row>
    <row r="208" spans="1:82">
      <c r="A208" s="8">
        <v>1972</v>
      </c>
      <c r="B208" s="8">
        <v>12</v>
      </c>
      <c r="C208" s="9">
        <f>P!C209</f>
        <v>0</v>
      </c>
      <c r="D208" s="10">
        <f>P!D209</f>
        <v>5.51</v>
      </c>
      <c r="E208" s="8">
        <v>9.16</v>
      </c>
      <c r="F208" s="26">
        <v>1.69</v>
      </c>
      <c r="G208" s="27">
        <v>13.6</v>
      </c>
      <c r="H208" s="8">
        <v>12.4</v>
      </c>
      <c r="I208" s="33">
        <f t="shared" si="3"/>
        <v>12.914380000000001</v>
      </c>
      <c r="J208" s="44"/>
      <c r="K208" s="44"/>
      <c r="L208" s="44"/>
      <c r="M208" s="45"/>
      <c r="P208" s="53"/>
      <c r="R208" s="49"/>
      <c r="T208" s="51"/>
      <c r="U208" s="51"/>
      <c r="V208" s="51"/>
    </row>
    <row r="209" spans="1:82">
      <c r="A209" s="8">
        <v>1973</v>
      </c>
      <c r="B209" s="8">
        <v>1</v>
      </c>
      <c r="C209" s="9">
        <f>P!C210</f>
        <v>126.2</v>
      </c>
      <c r="D209" s="10">
        <f>P!D210</f>
        <v>3.56</v>
      </c>
      <c r="E209" s="8" t="s">
        <v>113</v>
      </c>
      <c r="F209" s="24">
        <v>0.34</v>
      </c>
      <c r="G209" s="27">
        <v>15</v>
      </c>
      <c r="H209" s="8">
        <v>13.8</v>
      </c>
      <c r="I209" s="33">
        <f t="shared" si="3"/>
        <v>14.314380000000002</v>
      </c>
      <c r="J209" s="44"/>
      <c r="K209" s="44"/>
      <c r="L209" s="44"/>
      <c r="M209" s="45"/>
      <c r="P209" s="53"/>
      <c r="R209" s="49"/>
      <c r="T209" s="51"/>
      <c r="U209" s="51"/>
      <c r="V209" s="51"/>
    </row>
    <row r="210" spans="1:82">
      <c r="A210" s="8">
        <v>1973</v>
      </c>
      <c r="B210" s="8">
        <v>2</v>
      </c>
      <c r="C210" s="9">
        <f>P!C211</f>
        <v>116.8</v>
      </c>
      <c r="D210" s="10">
        <f>P!D211</f>
        <v>7.17</v>
      </c>
      <c r="E210" s="8" t="s">
        <v>114</v>
      </c>
      <c r="F210" s="24">
        <v>3.25</v>
      </c>
      <c r="G210" s="27">
        <v>20.04</v>
      </c>
      <c r="H210" s="8">
        <v>19.2</v>
      </c>
      <c r="I210" s="33">
        <f t="shared" si="3"/>
        <v>19.560065999999999</v>
      </c>
      <c r="J210" s="44"/>
      <c r="K210" s="44"/>
      <c r="L210" s="44"/>
      <c r="M210" s="45"/>
      <c r="P210" s="53"/>
      <c r="R210" s="49"/>
      <c r="T210" s="51"/>
      <c r="U210" s="51"/>
      <c r="V210" s="51"/>
    </row>
    <row r="211" spans="1:82">
      <c r="A211" s="8">
        <v>1973</v>
      </c>
      <c r="B211" s="8">
        <v>3</v>
      </c>
      <c r="C211" s="9">
        <f>P!C212</f>
        <v>66.8</v>
      </c>
      <c r="D211" s="10">
        <f>P!D212</f>
        <v>6.84</v>
      </c>
      <c r="E211" s="8" t="s">
        <v>115</v>
      </c>
      <c r="F211" s="24">
        <v>2.11</v>
      </c>
      <c r="G211" s="27">
        <v>27.2</v>
      </c>
      <c r="H211" s="8">
        <v>26.3</v>
      </c>
      <c r="I211" s="33">
        <f t="shared" si="3"/>
        <v>26.685785000000003</v>
      </c>
      <c r="J211" s="44"/>
      <c r="K211" s="44"/>
      <c r="L211" s="44"/>
      <c r="M211" s="45"/>
      <c r="P211" s="53"/>
      <c r="R211" s="49"/>
      <c r="T211" s="51"/>
      <c r="U211" s="51"/>
      <c r="V211" s="51"/>
    </row>
    <row r="212" spans="1:82">
      <c r="A212" s="8">
        <v>1973</v>
      </c>
      <c r="B212" s="8">
        <v>4</v>
      </c>
      <c r="C212" s="9">
        <f>P!C213</f>
        <v>70</v>
      </c>
      <c r="D212" s="10">
        <f>P!D213</f>
        <v>13.21</v>
      </c>
      <c r="E212" s="8" t="s">
        <v>116</v>
      </c>
      <c r="F212" s="24">
        <v>7.68</v>
      </c>
      <c r="G212" s="27">
        <v>34.700000000000003</v>
      </c>
      <c r="H212" s="8">
        <v>34.1</v>
      </c>
      <c r="I212" s="33">
        <f t="shared" si="3"/>
        <v>34.357190000000003</v>
      </c>
      <c r="J212" s="44"/>
      <c r="K212" s="44"/>
      <c r="L212" s="44"/>
      <c r="M212" s="45"/>
      <c r="P212" s="53"/>
      <c r="R212" s="49"/>
      <c r="T212" s="51"/>
      <c r="U212" s="51"/>
      <c r="V212" s="51"/>
    </row>
    <row r="213" spans="1:82">
      <c r="A213" s="8">
        <v>1973</v>
      </c>
      <c r="B213" s="8">
        <v>5</v>
      </c>
      <c r="C213" s="9">
        <f>P!C214</f>
        <v>28.8</v>
      </c>
      <c r="D213" s="10">
        <f>P!D214</f>
        <v>18.72</v>
      </c>
      <c r="E213" s="8" t="s">
        <v>117</v>
      </c>
      <c r="F213" s="24">
        <v>11.28</v>
      </c>
      <c r="G213" s="27">
        <v>39.700000000000003</v>
      </c>
      <c r="H213" s="8">
        <v>39.5</v>
      </c>
      <c r="I213" s="33">
        <f t="shared" si="3"/>
        <v>39.585729999999998</v>
      </c>
      <c r="J213" s="44"/>
      <c r="K213" s="44"/>
      <c r="L213" s="44"/>
      <c r="M213" s="45"/>
      <c r="P213" s="53"/>
      <c r="R213" s="49"/>
      <c r="T213" s="51"/>
      <c r="U213" s="51"/>
      <c r="V213" s="51"/>
    </row>
    <row r="214" spans="1:82">
      <c r="A214" s="8">
        <v>1973</v>
      </c>
      <c r="B214" s="8">
        <v>6</v>
      </c>
      <c r="C214" s="9">
        <f>P!C215</f>
        <v>29.9</v>
      </c>
      <c r="D214" s="10">
        <f>P!D215</f>
        <v>21.75</v>
      </c>
      <c r="E214" s="8" t="s">
        <v>118</v>
      </c>
      <c r="F214" s="24">
        <v>13.55</v>
      </c>
      <c r="G214" s="27">
        <v>41.9</v>
      </c>
      <c r="H214" s="8">
        <v>41.9</v>
      </c>
      <c r="I214" s="33">
        <f t="shared" si="3"/>
        <v>41.9</v>
      </c>
      <c r="J214" s="44"/>
      <c r="K214" s="44"/>
      <c r="L214" s="44"/>
      <c r="M214" s="45"/>
      <c r="P214" s="55"/>
      <c r="R214" s="49"/>
      <c r="T214" s="51"/>
      <c r="U214" s="51"/>
      <c r="V214" s="51"/>
    </row>
    <row r="215" spans="1:82">
      <c r="A215" s="8">
        <v>1973</v>
      </c>
      <c r="B215" s="8">
        <v>7</v>
      </c>
      <c r="C215" s="9">
        <f>P!C216</f>
        <v>19.5</v>
      </c>
      <c r="D215" s="10">
        <f>P!D216</f>
        <v>25.67</v>
      </c>
      <c r="E215" s="8">
        <v>29.9</v>
      </c>
      <c r="F215" s="24">
        <v>17.579999999999998</v>
      </c>
      <c r="G215" s="27">
        <v>40.799999999999997</v>
      </c>
      <c r="H215" s="8">
        <v>40.799999999999997</v>
      </c>
      <c r="I215" s="33">
        <f t="shared" si="3"/>
        <v>40.799999999999997</v>
      </c>
      <c r="J215" s="44"/>
      <c r="K215" s="44"/>
      <c r="L215" s="44"/>
      <c r="M215" s="45"/>
      <c r="P215" s="55"/>
      <c r="R215" s="49"/>
      <c r="T215" s="51"/>
      <c r="U215" s="51"/>
      <c r="V215" s="51"/>
    </row>
    <row r="216" spans="1:82">
      <c r="A216" s="8">
        <v>1973</v>
      </c>
      <c r="B216" s="8">
        <v>8</v>
      </c>
      <c r="C216" s="9">
        <f>P!C217</f>
        <v>0.5</v>
      </c>
      <c r="D216" s="10">
        <f>P!D217</f>
        <v>24.45</v>
      </c>
      <c r="E216" s="8">
        <v>29.62</v>
      </c>
      <c r="F216" s="24">
        <v>16.329999999999998</v>
      </c>
      <c r="G216" s="27">
        <v>36.700000000000003</v>
      </c>
      <c r="H216" s="8">
        <v>36.299999999999997</v>
      </c>
      <c r="I216" s="33">
        <f t="shared" si="3"/>
        <v>36.47146</v>
      </c>
      <c r="J216" s="44"/>
      <c r="K216" s="44"/>
      <c r="L216" s="44"/>
      <c r="M216" s="45"/>
      <c r="P216" s="55"/>
      <c r="R216" s="49"/>
      <c r="T216" s="51"/>
      <c r="U216" s="51"/>
      <c r="V216" s="51"/>
    </row>
    <row r="217" spans="1:82" s="2" customFormat="1">
      <c r="A217" s="11">
        <v>1973</v>
      </c>
      <c r="B217" s="11">
        <v>9</v>
      </c>
      <c r="C217" s="9">
        <f>P!C218</f>
        <v>24.2</v>
      </c>
      <c r="D217" s="10">
        <f>P!D218</f>
        <v>21.69</v>
      </c>
      <c r="E217" s="11">
        <v>27.15</v>
      </c>
      <c r="F217" s="25">
        <v>14.85</v>
      </c>
      <c r="G217" s="28">
        <v>30</v>
      </c>
      <c r="H217" s="11">
        <v>29.2</v>
      </c>
      <c r="I217" s="34">
        <f t="shared" si="3"/>
        <v>29.542919999999999</v>
      </c>
      <c r="J217" s="44"/>
      <c r="K217" s="44"/>
      <c r="L217" s="44"/>
      <c r="M217" s="45"/>
      <c r="N217" s="46"/>
      <c r="O217" s="46"/>
      <c r="P217" s="55"/>
      <c r="Q217" s="56"/>
      <c r="R217" s="49"/>
      <c r="S217" s="49"/>
      <c r="T217" s="51"/>
      <c r="U217" s="51"/>
      <c r="V217" s="51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50"/>
      <c r="AT217" s="50"/>
      <c r="AU217" s="50"/>
      <c r="AV217" s="50"/>
      <c r="AW217" s="50"/>
      <c r="AX217" s="50"/>
      <c r="AY217" s="50"/>
      <c r="AZ217" s="50"/>
      <c r="BA217" s="50"/>
      <c r="BB217" s="50"/>
      <c r="BC217" s="50"/>
      <c r="BD217" s="50"/>
      <c r="BE217" s="50"/>
      <c r="BF217" s="50"/>
      <c r="BG217" s="50"/>
      <c r="BH217" s="50"/>
      <c r="BI217" s="50"/>
      <c r="BJ217" s="50"/>
      <c r="BK217" s="50"/>
      <c r="BL217" s="50"/>
      <c r="BM217" s="50"/>
      <c r="BN217" s="50"/>
      <c r="BO217" s="50"/>
      <c r="BP217" s="50"/>
      <c r="BQ217" s="50"/>
      <c r="BR217" s="50"/>
      <c r="BS217" s="50"/>
      <c r="BT217" s="50"/>
      <c r="BU217" s="50"/>
      <c r="BV217" s="50"/>
      <c r="BW217" s="50"/>
      <c r="BX217" s="50"/>
      <c r="BY217" s="50"/>
      <c r="BZ217" s="50"/>
      <c r="CA217" s="50"/>
      <c r="CB217" s="50"/>
      <c r="CC217" s="50"/>
      <c r="CD217" s="50"/>
    </row>
    <row r="218" spans="1:82" ht="17.399999999999999">
      <c r="A218" s="8">
        <v>1973</v>
      </c>
      <c r="B218" s="8">
        <v>10</v>
      </c>
      <c r="C218" s="9">
        <f>P!C219</f>
        <v>50.9</v>
      </c>
      <c r="D218" s="10">
        <f>P!D219</f>
        <v>16.25</v>
      </c>
      <c r="E218" s="8">
        <v>20.68</v>
      </c>
      <c r="F218" s="24">
        <v>11.3</v>
      </c>
      <c r="G218" s="27">
        <v>22.5</v>
      </c>
      <c r="H218" s="8">
        <v>21.4</v>
      </c>
      <c r="I218" s="33">
        <f t="shared" si="3"/>
        <v>21.871514999999999</v>
      </c>
      <c r="J218" s="44"/>
      <c r="K218" s="44"/>
      <c r="L218" s="44"/>
      <c r="M218" s="45"/>
      <c r="P218" s="47"/>
      <c r="R218" s="49"/>
      <c r="T218" s="51"/>
      <c r="U218" s="51"/>
      <c r="V218" s="51"/>
    </row>
    <row r="219" spans="1:82">
      <c r="A219" s="8">
        <v>1973</v>
      </c>
      <c r="B219" s="8">
        <v>11</v>
      </c>
      <c r="C219" s="9">
        <f>P!C220</f>
        <v>52.8</v>
      </c>
      <c r="D219" s="10">
        <f>P!D220</f>
        <v>8.83</v>
      </c>
      <c r="E219" s="8">
        <v>13.13</v>
      </c>
      <c r="F219" s="24">
        <v>4.09</v>
      </c>
      <c r="G219" s="27">
        <v>16.3</v>
      </c>
      <c r="H219" s="8">
        <v>15.1</v>
      </c>
      <c r="I219" s="33">
        <f t="shared" si="3"/>
        <v>15.614380000000001</v>
      </c>
      <c r="J219" s="44"/>
      <c r="K219" s="44"/>
      <c r="L219" s="44"/>
      <c r="M219" s="45"/>
      <c r="P219" s="53"/>
      <c r="R219" s="49"/>
      <c r="T219" s="51"/>
      <c r="U219" s="51"/>
      <c r="V219" s="51"/>
    </row>
    <row r="220" spans="1:82">
      <c r="A220" s="8">
        <v>1973</v>
      </c>
      <c r="B220" s="8">
        <v>12</v>
      </c>
      <c r="C220" s="9">
        <f>P!C221</f>
        <v>51.4</v>
      </c>
      <c r="D220" s="10">
        <f>P!D221</f>
        <v>6.78</v>
      </c>
      <c r="E220" s="8">
        <v>10.92</v>
      </c>
      <c r="F220" s="24">
        <v>2.71</v>
      </c>
      <c r="G220" s="27">
        <v>13.6</v>
      </c>
      <c r="H220" s="8">
        <v>12.4</v>
      </c>
      <c r="I220" s="33">
        <f t="shared" si="3"/>
        <v>12.914380000000001</v>
      </c>
      <c r="J220" s="44"/>
      <c r="K220" s="44"/>
      <c r="L220" s="44"/>
      <c r="M220" s="45"/>
      <c r="P220" s="53"/>
      <c r="R220" s="49"/>
      <c r="T220" s="51"/>
      <c r="U220" s="51"/>
      <c r="V220" s="51"/>
    </row>
    <row r="221" spans="1:82">
      <c r="A221" s="8">
        <v>1974</v>
      </c>
      <c r="B221" s="8">
        <v>1</v>
      </c>
      <c r="C221" s="9">
        <f>P!C222</f>
        <v>11.7</v>
      </c>
      <c r="D221" s="10">
        <f>P!D222</f>
        <v>2.75</v>
      </c>
      <c r="E221" s="8" t="s">
        <v>119</v>
      </c>
      <c r="F221" s="24">
        <v>-0.72</v>
      </c>
      <c r="G221" s="27">
        <v>15</v>
      </c>
      <c r="H221" s="8">
        <v>13.8</v>
      </c>
      <c r="I221" s="33">
        <f t="shared" si="3"/>
        <v>14.314380000000002</v>
      </c>
      <c r="J221" s="44"/>
      <c r="K221" s="44"/>
      <c r="L221" s="44"/>
      <c r="M221" s="45"/>
      <c r="P221" s="53"/>
      <c r="R221" s="49"/>
      <c r="T221" s="51"/>
      <c r="U221" s="51"/>
      <c r="V221" s="51"/>
    </row>
    <row r="222" spans="1:82">
      <c r="A222" s="8">
        <v>1974</v>
      </c>
      <c r="B222" s="8">
        <v>2</v>
      </c>
      <c r="C222" s="9">
        <f>P!C223</f>
        <v>66.5</v>
      </c>
      <c r="D222" s="10">
        <f>P!D223</f>
        <v>7.09</v>
      </c>
      <c r="E222" s="8" t="s">
        <v>98</v>
      </c>
      <c r="F222" s="24">
        <v>2.7</v>
      </c>
      <c r="G222" s="27">
        <v>20.04</v>
      </c>
      <c r="H222" s="8">
        <v>19.2</v>
      </c>
      <c r="I222" s="33">
        <f t="shared" si="3"/>
        <v>19.560065999999999</v>
      </c>
      <c r="J222" s="44"/>
      <c r="K222" s="44"/>
      <c r="L222" s="44"/>
      <c r="M222" s="45"/>
      <c r="P222" s="53"/>
      <c r="R222" s="49"/>
      <c r="T222" s="51"/>
      <c r="U222" s="51"/>
      <c r="V222" s="51"/>
    </row>
    <row r="223" spans="1:82">
      <c r="A223" s="8">
        <v>1974</v>
      </c>
      <c r="B223" s="8">
        <v>3</v>
      </c>
      <c r="C223" s="9">
        <f>P!C224</f>
        <v>49.3</v>
      </c>
      <c r="D223" s="10">
        <f>P!D224</f>
        <v>8.2799999999999994</v>
      </c>
      <c r="E223" s="8" t="s">
        <v>120</v>
      </c>
      <c r="F223" s="24">
        <v>4.08</v>
      </c>
      <c r="G223" s="27">
        <v>27.2</v>
      </c>
      <c r="H223" s="8">
        <v>26.3</v>
      </c>
      <c r="I223" s="33">
        <f t="shared" si="3"/>
        <v>26.685785000000003</v>
      </c>
      <c r="J223" s="44"/>
      <c r="K223" s="44"/>
      <c r="L223" s="44"/>
      <c r="M223" s="45"/>
      <c r="P223" s="53"/>
      <c r="R223" s="49"/>
      <c r="T223" s="51"/>
      <c r="U223" s="51"/>
      <c r="V223" s="51"/>
    </row>
    <row r="224" spans="1:82">
      <c r="A224" s="8">
        <v>1974</v>
      </c>
      <c r="B224" s="8">
        <v>4</v>
      </c>
      <c r="C224" s="9">
        <f>P!C225</f>
        <v>32.6</v>
      </c>
      <c r="D224" s="10">
        <f>P!D225</f>
        <v>11.37</v>
      </c>
      <c r="E224" s="8" t="s">
        <v>121</v>
      </c>
      <c r="F224" s="24">
        <v>5.53</v>
      </c>
      <c r="G224" s="27">
        <v>34.700000000000003</v>
      </c>
      <c r="H224" s="8">
        <v>34.1</v>
      </c>
      <c r="I224" s="33">
        <f t="shared" si="3"/>
        <v>34.357190000000003</v>
      </c>
      <c r="J224" s="44"/>
      <c r="K224" s="44"/>
      <c r="L224" s="44"/>
      <c r="M224" s="45"/>
      <c r="P224" s="53"/>
      <c r="R224" s="49"/>
      <c r="T224" s="51"/>
      <c r="U224" s="51"/>
      <c r="V224" s="51"/>
    </row>
    <row r="225" spans="1:82">
      <c r="A225" s="8">
        <v>1974</v>
      </c>
      <c r="B225" s="8">
        <v>5</v>
      </c>
      <c r="C225" s="9">
        <f>P!C226</f>
        <v>66.3</v>
      </c>
      <c r="D225" s="10">
        <f>P!D226</f>
        <v>16.8</v>
      </c>
      <c r="E225" s="8" t="s">
        <v>122</v>
      </c>
      <c r="F225" s="24">
        <v>10.55</v>
      </c>
      <c r="G225" s="27">
        <v>39.700000000000003</v>
      </c>
      <c r="H225" s="8">
        <v>39.5</v>
      </c>
      <c r="I225" s="33">
        <f t="shared" si="3"/>
        <v>39.585729999999998</v>
      </c>
      <c r="J225" s="44"/>
      <c r="K225" s="44"/>
      <c r="L225" s="44"/>
      <c r="M225" s="45"/>
      <c r="P225" s="53"/>
      <c r="R225" s="49"/>
      <c r="T225" s="51"/>
      <c r="U225" s="51"/>
      <c r="V225" s="51"/>
    </row>
    <row r="226" spans="1:82">
      <c r="A226" s="8">
        <v>1974</v>
      </c>
      <c r="B226" s="8">
        <v>6</v>
      </c>
      <c r="C226" s="9">
        <f>P!C227</f>
        <v>10.9</v>
      </c>
      <c r="D226" s="10">
        <f>P!D227</f>
        <v>22.2</v>
      </c>
      <c r="E226" s="8" t="s">
        <v>123</v>
      </c>
      <c r="F226" s="24">
        <v>14.07</v>
      </c>
      <c r="G226" s="27">
        <v>41.9</v>
      </c>
      <c r="H226" s="8">
        <v>41.9</v>
      </c>
      <c r="I226" s="33">
        <f t="shared" si="3"/>
        <v>41.9</v>
      </c>
      <c r="J226" s="44"/>
      <c r="K226" s="44"/>
      <c r="L226" s="44"/>
      <c r="M226" s="45"/>
      <c r="P226" s="55"/>
      <c r="R226" s="49"/>
      <c r="T226" s="51"/>
      <c r="U226" s="51"/>
      <c r="V226" s="51"/>
    </row>
    <row r="227" spans="1:82">
      <c r="A227" s="8">
        <v>1974</v>
      </c>
      <c r="B227" s="8">
        <v>7</v>
      </c>
      <c r="C227" s="9">
        <f>P!C228</f>
        <v>17.3</v>
      </c>
      <c r="D227" s="10">
        <f>P!D228</f>
        <v>25.01</v>
      </c>
      <c r="E227" s="8">
        <v>29.73</v>
      </c>
      <c r="F227" s="24">
        <v>16.100000000000001</v>
      </c>
      <c r="G227" s="27">
        <v>40.799999999999997</v>
      </c>
      <c r="H227" s="8">
        <v>40.799999999999997</v>
      </c>
      <c r="I227" s="33">
        <f t="shared" si="3"/>
        <v>40.799999999999997</v>
      </c>
      <c r="J227" s="44"/>
      <c r="K227" s="44"/>
      <c r="L227" s="44"/>
      <c r="M227" s="45"/>
      <c r="P227" s="55"/>
      <c r="R227" s="49"/>
      <c r="T227" s="51"/>
      <c r="U227" s="51"/>
      <c r="V227" s="51"/>
    </row>
    <row r="228" spans="1:82">
      <c r="A228" s="8">
        <v>1974</v>
      </c>
      <c r="B228" s="8">
        <v>8</v>
      </c>
      <c r="C228" s="9">
        <f>P!C229</f>
        <v>3</v>
      </c>
      <c r="D228" s="10">
        <f>P!D229</f>
        <v>25.88</v>
      </c>
      <c r="E228" s="8">
        <v>31.18</v>
      </c>
      <c r="F228" s="24">
        <v>17.600000000000001</v>
      </c>
      <c r="G228" s="27">
        <v>36.700000000000003</v>
      </c>
      <c r="H228" s="8">
        <v>36.299999999999997</v>
      </c>
      <c r="I228" s="33">
        <f t="shared" si="3"/>
        <v>36.47146</v>
      </c>
      <c r="J228" s="44"/>
      <c r="K228" s="44"/>
      <c r="L228" s="44"/>
      <c r="M228" s="45"/>
      <c r="P228" s="55"/>
      <c r="R228" s="49"/>
      <c r="T228" s="51"/>
      <c r="U228" s="51"/>
      <c r="V228" s="51"/>
    </row>
    <row r="229" spans="1:82" s="2" customFormat="1">
      <c r="A229" s="11">
        <v>1974</v>
      </c>
      <c r="B229" s="11">
        <v>9</v>
      </c>
      <c r="C229" s="9">
        <f>P!C230</f>
        <v>19.399999999999999</v>
      </c>
      <c r="D229" s="10">
        <f>P!D230</f>
        <v>21.4</v>
      </c>
      <c r="E229" s="11">
        <v>27.06</v>
      </c>
      <c r="F229" s="25">
        <v>14.05</v>
      </c>
      <c r="G229" s="28">
        <v>30</v>
      </c>
      <c r="H229" s="11">
        <v>29.2</v>
      </c>
      <c r="I229" s="34">
        <f t="shared" si="3"/>
        <v>29.542919999999999</v>
      </c>
      <c r="J229" s="44"/>
      <c r="K229" s="44"/>
      <c r="L229" s="44"/>
      <c r="M229" s="45"/>
      <c r="N229" s="46"/>
      <c r="O229" s="46"/>
      <c r="P229" s="55"/>
      <c r="Q229" s="56"/>
      <c r="R229" s="49"/>
      <c r="S229" s="49"/>
      <c r="T229" s="51"/>
      <c r="U229" s="51"/>
      <c r="V229" s="51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50"/>
      <c r="AV229" s="50"/>
      <c r="AW229" s="50"/>
      <c r="AX229" s="50"/>
      <c r="AY229" s="50"/>
      <c r="AZ229" s="50"/>
      <c r="BA229" s="50"/>
      <c r="BB229" s="50"/>
      <c r="BC229" s="50"/>
      <c r="BD229" s="50"/>
      <c r="BE229" s="50"/>
      <c r="BF229" s="50"/>
      <c r="BG229" s="50"/>
      <c r="BH229" s="50"/>
      <c r="BI229" s="50"/>
      <c r="BJ229" s="50"/>
      <c r="BK229" s="50"/>
      <c r="BL229" s="50"/>
      <c r="BM229" s="50"/>
      <c r="BN229" s="50"/>
      <c r="BO229" s="50"/>
      <c r="BP229" s="50"/>
      <c r="BQ229" s="50"/>
      <c r="BR229" s="50"/>
      <c r="BS229" s="50"/>
      <c r="BT229" s="50"/>
      <c r="BU229" s="50"/>
      <c r="BV229" s="50"/>
      <c r="BW229" s="50"/>
      <c r="BX229" s="50"/>
      <c r="BY229" s="50"/>
      <c r="BZ229" s="50"/>
      <c r="CA229" s="50"/>
      <c r="CB229" s="50"/>
      <c r="CC229" s="50"/>
      <c r="CD229" s="50"/>
    </row>
    <row r="230" spans="1:82" ht="17.399999999999999">
      <c r="A230" s="8">
        <v>1974</v>
      </c>
      <c r="B230" s="8">
        <v>10</v>
      </c>
      <c r="C230" s="9">
        <f>P!C231</f>
        <v>112.2</v>
      </c>
      <c r="D230" s="10">
        <f>P!D231</f>
        <v>18.2</v>
      </c>
      <c r="E230" s="8">
        <v>22.66</v>
      </c>
      <c r="F230" s="24">
        <v>12.83</v>
      </c>
      <c r="G230" s="27">
        <v>22.5</v>
      </c>
      <c r="H230" s="8">
        <v>21.4</v>
      </c>
      <c r="I230" s="33">
        <f t="shared" si="3"/>
        <v>21.871514999999999</v>
      </c>
      <c r="J230" s="44"/>
      <c r="K230" s="44"/>
      <c r="L230" s="44"/>
      <c r="M230" s="45"/>
      <c r="P230" s="47"/>
      <c r="R230" s="49"/>
      <c r="T230" s="51"/>
      <c r="U230" s="51"/>
      <c r="V230" s="51"/>
    </row>
    <row r="231" spans="1:82">
      <c r="A231" s="8">
        <v>1974</v>
      </c>
      <c r="B231" s="8">
        <v>11</v>
      </c>
      <c r="C231" s="9">
        <f>P!C232</f>
        <v>70.2</v>
      </c>
      <c r="D231" s="10">
        <f>P!D232</f>
        <v>10.119999999999999</v>
      </c>
      <c r="E231" s="8">
        <v>14.39</v>
      </c>
      <c r="F231" s="24">
        <v>5.91</v>
      </c>
      <c r="G231" s="27">
        <v>16.3</v>
      </c>
      <c r="H231" s="8">
        <v>15.1</v>
      </c>
      <c r="I231" s="33">
        <f t="shared" si="3"/>
        <v>15.614380000000001</v>
      </c>
      <c r="J231" s="44"/>
      <c r="K231" s="44"/>
      <c r="L231" s="44"/>
      <c r="M231" s="45"/>
      <c r="P231" s="53"/>
      <c r="R231" s="49"/>
      <c r="T231" s="51"/>
      <c r="U231" s="51"/>
      <c r="V231" s="51"/>
    </row>
    <row r="232" spans="1:82">
      <c r="A232" s="8">
        <v>1974</v>
      </c>
      <c r="B232" s="8">
        <v>12</v>
      </c>
      <c r="C232" s="9">
        <f>P!C233</f>
        <v>95.4</v>
      </c>
      <c r="D232" s="10">
        <f>P!D233</f>
        <v>5.91</v>
      </c>
      <c r="E232" s="8">
        <v>10.57</v>
      </c>
      <c r="F232" s="24">
        <v>1.32</v>
      </c>
      <c r="G232" s="27">
        <v>13.6</v>
      </c>
      <c r="H232" s="8">
        <v>12.4</v>
      </c>
      <c r="I232" s="33">
        <f t="shared" si="3"/>
        <v>12.914380000000001</v>
      </c>
      <c r="J232" s="44"/>
      <c r="K232" s="44"/>
      <c r="L232" s="44"/>
      <c r="M232" s="45"/>
      <c r="P232" s="53"/>
      <c r="R232" s="49"/>
      <c r="T232" s="51"/>
      <c r="U232" s="51"/>
      <c r="V232" s="51"/>
    </row>
    <row r="233" spans="1:82">
      <c r="A233" s="8">
        <v>1975</v>
      </c>
      <c r="B233" s="8">
        <v>1</v>
      </c>
      <c r="C233" s="9">
        <f>P!C234</f>
        <v>44.6</v>
      </c>
      <c r="D233" s="10">
        <f>P!D234</f>
        <v>4.76</v>
      </c>
      <c r="E233" s="8" t="s">
        <v>124</v>
      </c>
      <c r="F233" s="24">
        <v>0.75</v>
      </c>
      <c r="G233" s="27">
        <v>15</v>
      </c>
      <c r="H233" s="8">
        <v>13.8</v>
      </c>
      <c r="I233" s="33">
        <f t="shared" si="3"/>
        <v>14.314380000000002</v>
      </c>
      <c r="J233" s="44"/>
      <c r="K233" s="44"/>
      <c r="L233" s="44"/>
      <c r="M233" s="45"/>
      <c r="P233" s="53"/>
      <c r="R233" s="49"/>
      <c r="T233" s="51"/>
      <c r="U233" s="51"/>
      <c r="V233" s="51"/>
    </row>
    <row r="234" spans="1:82">
      <c r="A234" s="8">
        <v>1975</v>
      </c>
      <c r="B234" s="8">
        <v>2</v>
      </c>
      <c r="C234" s="9">
        <f>P!C235</f>
        <v>12.1</v>
      </c>
      <c r="D234" s="10">
        <f>P!D235</f>
        <v>4.03</v>
      </c>
      <c r="E234" s="8" t="s">
        <v>125</v>
      </c>
      <c r="F234" s="24">
        <v>0.23</v>
      </c>
      <c r="G234" s="27">
        <v>20.04</v>
      </c>
      <c r="H234" s="8">
        <v>19.2</v>
      </c>
      <c r="I234" s="33">
        <f t="shared" si="3"/>
        <v>19.560065999999999</v>
      </c>
      <c r="J234" s="44"/>
      <c r="K234" s="44"/>
      <c r="L234" s="44"/>
      <c r="M234" s="45"/>
      <c r="P234" s="53"/>
      <c r="R234" s="49"/>
      <c r="T234" s="51"/>
      <c r="U234" s="51"/>
      <c r="V234" s="51"/>
    </row>
    <row r="235" spans="1:82">
      <c r="A235" s="8">
        <v>1975</v>
      </c>
      <c r="B235" s="8">
        <v>3</v>
      </c>
      <c r="C235" s="9">
        <f>P!C236</f>
        <v>39.200000000000003</v>
      </c>
      <c r="D235" s="10">
        <f>P!D236</f>
        <v>10.91</v>
      </c>
      <c r="E235" s="8" t="s">
        <v>126</v>
      </c>
      <c r="F235" s="24">
        <v>5.72</v>
      </c>
      <c r="G235" s="27">
        <v>27.2</v>
      </c>
      <c r="H235" s="8">
        <v>26.3</v>
      </c>
      <c r="I235" s="33">
        <f t="shared" si="3"/>
        <v>26.685785000000003</v>
      </c>
      <c r="J235" s="44"/>
      <c r="K235" s="44"/>
      <c r="L235" s="44"/>
      <c r="M235" s="45"/>
      <c r="P235" s="53"/>
      <c r="R235" s="49"/>
      <c r="T235" s="51"/>
      <c r="U235" s="51"/>
      <c r="V235" s="51"/>
    </row>
    <row r="236" spans="1:82">
      <c r="A236" s="8">
        <v>1975</v>
      </c>
      <c r="B236" s="8">
        <v>4</v>
      </c>
      <c r="C236" s="9">
        <f>P!C237</f>
        <v>35.299999999999997</v>
      </c>
      <c r="D236" s="10">
        <f>P!D237</f>
        <v>13.63</v>
      </c>
      <c r="E236" s="8" t="s">
        <v>127</v>
      </c>
      <c r="F236" s="24">
        <v>7.64</v>
      </c>
      <c r="G236" s="27">
        <v>34.700000000000003</v>
      </c>
      <c r="H236" s="8">
        <v>34.1</v>
      </c>
      <c r="I236" s="33">
        <f t="shared" si="3"/>
        <v>34.357190000000003</v>
      </c>
      <c r="J236" s="44"/>
      <c r="K236" s="44"/>
      <c r="L236" s="44"/>
      <c r="M236" s="45"/>
      <c r="P236" s="53"/>
      <c r="R236" s="49"/>
      <c r="T236" s="51"/>
      <c r="U236" s="51"/>
      <c r="V236" s="51"/>
    </row>
    <row r="237" spans="1:82">
      <c r="A237" s="8">
        <v>1975</v>
      </c>
      <c r="B237" s="8">
        <v>5</v>
      </c>
      <c r="C237" s="9">
        <f>P!C238</f>
        <v>108.4</v>
      </c>
      <c r="D237" s="10">
        <f>P!D238</f>
        <v>18.52</v>
      </c>
      <c r="E237" s="8" t="s">
        <v>128</v>
      </c>
      <c r="F237" s="24">
        <v>12.16</v>
      </c>
      <c r="G237" s="27">
        <v>39.700000000000003</v>
      </c>
      <c r="H237" s="8">
        <v>39.5</v>
      </c>
      <c r="I237" s="33">
        <f t="shared" si="3"/>
        <v>39.585729999999998</v>
      </c>
      <c r="J237" s="44"/>
      <c r="K237" s="44"/>
      <c r="L237" s="44"/>
      <c r="M237" s="45"/>
      <c r="P237" s="53"/>
      <c r="R237" s="49"/>
      <c r="T237" s="51"/>
      <c r="U237" s="51"/>
      <c r="V237" s="51"/>
    </row>
    <row r="238" spans="1:82">
      <c r="A238" s="8">
        <v>1975</v>
      </c>
      <c r="B238" s="8">
        <v>6</v>
      </c>
      <c r="C238" s="9">
        <f>P!C239</f>
        <v>68.400000000000006</v>
      </c>
      <c r="D238" s="10">
        <f>P!D239</f>
        <v>22.58</v>
      </c>
      <c r="E238" s="8" t="s">
        <v>129</v>
      </c>
      <c r="F238" s="24">
        <v>15.23</v>
      </c>
      <c r="G238" s="27">
        <v>41.9</v>
      </c>
      <c r="H238" s="8">
        <v>41.9</v>
      </c>
      <c r="I238" s="33">
        <f t="shared" si="3"/>
        <v>41.9</v>
      </c>
      <c r="J238" s="44"/>
      <c r="K238" s="44"/>
      <c r="L238" s="44"/>
      <c r="M238" s="45"/>
      <c r="P238" s="55"/>
      <c r="R238" s="49"/>
      <c r="T238" s="51"/>
      <c r="U238" s="51"/>
      <c r="V238" s="51"/>
    </row>
    <row r="239" spans="1:82">
      <c r="A239" s="8">
        <v>1975</v>
      </c>
      <c r="B239" s="8">
        <v>7</v>
      </c>
      <c r="C239" s="9">
        <f>P!C240</f>
        <v>38.4</v>
      </c>
      <c r="D239" s="10">
        <f>P!D240</f>
        <v>25.82</v>
      </c>
      <c r="E239" s="8">
        <v>30.54</v>
      </c>
      <c r="F239" s="24">
        <v>17.97</v>
      </c>
      <c r="G239" s="27">
        <v>40.799999999999997</v>
      </c>
      <c r="H239" s="8">
        <v>40.799999999999997</v>
      </c>
      <c r="I239" s="33">
        <f t="shared" si="3"/>
        <v>40.799999999999997</v>
      </c>
      <c r="J239" s="44"/>
      <c r="K239" s="44"/>
      <c r="L239" s="44"/>
      <c r="M239" s="45"/>
      <c r="P239" s="55"/>
      <c r="R239" s="49"/>
      <c r="T239" s="51"/>
      <c r="U239" s="51"/>
      <c r="V239" s="51"/>
    </row>
    <row r="240" spans="1:82">
      <c r="A240" s="8">
        <v>1975</v>
      </c>
      <c r="B240" s="8">
        <v>8</v>
      </c>
      <c r="C240" s="9">
        <f>P!C241</f>
        <v>11.6</v>
      </c>
      <c r="D240" s="10" t="str">
        <f>P!D241</f>
        <v>24</v>
      </c>
      <c r="E240" s="8">
        <v>29.29</v>
      </c>
      <c r="F240" s="24">
        <v>16.86</v>
      </c>
      <c r="G240" s="27">
        <v>36.700000000000003</v>
      </c>
      <c r="H240" s="8">
        <v>36.299999999999997</v>
      </c>
      <c r="I240" s="33">
        <f t="shared" si="3"/>
        <v>36.47146</v>
      </c>
      <c r="J240" s="44"/>
      <c r="K240" s="44"/>
      <c r="L240" s="44"/>
      <c r="M240" s="45"/>
      <c r="P240" s="55"/>
      <c r="R240" s="49"/>
      <c r="T240" s="51"/>
      <c r="U240" s="51"/>
      <c r="V240" s="51"/>
    </row>
    <row r="241" spans="1:82" s="2" customFormat="1">
      <c r="A241" s="11">
        <v>1975</v>
      </c>
      <c r="B241" s="11">
        <v>9</v>
      </c>
      <c r="C241" s="9">
        <f>P!C242</f>
        <v>0</v>
      </c>
      <c r="D241" s="10">
        <f>P!D242</f>
        <v>22.92</v>
      </c>
      <c r="E241" s="11">
        <v>28.79</v>
      </c>
      <c r="F241" s="25">
        <v>15.21</v>
      </c>
      <c r="G241" s="28">
        <v>30</v>
      </c>
      <c r="H241" s="11">
        <v>29.2</v>
      </c>
      <c r="I241" s="34">
        <f t="shared" si="3"/>
        <v>29.542919999999999</v>
      </c>
      <c r="J241" s="44"/>
      <c r="K241" s="44"/>
      <c r="L241" s="44"/>
      <c r="M241" s="45"/>
      <c r="N241" s="46"/>
      <c r="O241" s="46"/>
      <c r="P241" s="55"/>
      <c r="Q241" s="56"/>
      <c r="R241" s="49"/>
      <c r="S241" s="49"/>
      <c r="T241" s="51"/>
      <c r="U241" s="51"/>
      <c r="V241" s="51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/>
      <c r="BK241" s="50"/>
      <c r="BL241" s="50"/>
      <c r="BM241" s="50"/>
      <c r="BN241" s="50"/>
      <c r="BO241" s="50"/>
      <c r="BP241" s="50"/>
      <c r="BQ241" s="50"/>
      <c r="BR241" s="50"/>
      <c r="BS241" s="50"/>
      <c r="BT241" s="50"/>
      <c r="BU241" s="50"/>
      <c r="BV241" s="50"/>
      <c r="BW241" s="50"/>
      <c r="BX241" s="50"/>
      <c r="BY241" s="50"/>
      <c r="BZ241" s="50"/>
      <c r="CA241" s="50"/>
      <c r="CB241" s="50"/>
      <c r="CC241" s="50"/>
      <c r="CD241" s="50"/>
    </row>
    <row r="242" spans="1:82" ht="17.399999999999999">
      <c r="A242" s="8">
        <v>1975</v>
      </c>
      <c r="B242" s="8">
        <v>10</v>
      </c>
      <c r="C242" s="9">
        <f>P!C243</f>
        <v>57.9</v>
      </c>
      <c r="D242" s="10">
        <f>P!D243</f>
        <v>15.39</v>
      </c>
      <c r="E242" s="8">
        <v>20.9</v>
      </c>
      <c r="F242" s="24">
        <v>10.24</v>
      </c>
      <c r="G242" s="27">
        <v>22.5</v>
      </c>
      <c r="H242" s="8">
        <v>21.4</v>
      </c>
      <c r="I242" s="33">
        <f t="shared" si="3"/>
        <v>21.871514999999999</v>
      </c>
      <c r="J242" s="44"/>
      <c r="K242" s="44"/>
      <c r="L242" s="44"/>
      <c r="M242" s="45"/>
      <c r="P242" s="47"/>
      <c r="R242" s="49"/>
      <c r="T242" s="51"/>
      <c r="U242" s="51"/>
      <c r="V242" s="51"/>
    </row>
    <row r="243" spans="1:82">
      <c r="A243" s="8">
        <v>1975</v>
      </c>
      <c r="B243" s="8">
        <v>11</v>
      </c>
      <c r="C243" s="9">
        <f>P!C244</f>
        <v>65.400000000000006</v>
      </c>
      <c r="D243" s="10">
        <f>P!D244</f>
        <v>9.14</v>
      </c>
      <c r="E243" s="8">
        <v>13.05</v>
      </c>
      <c r="F243" s="24">
        <v>5.55</v>
      </c>
      <c r="G243" s="27">
        <v>16.3</v>
      </c>
      <c r="H243" s="8">
        <v>15.1</v>
      </c>
      <c r="I243" s="33">
        <f t="shared" si="3"/>
        <v>15.614380000000001</v>
      </c>
      <c r="J243" s="44"/>
      <c r="K243" s="44"/>
      <c r="L243" s="44"/>
      <c r="M243" s="45"/>
      <c r="P243" s="53"/>
      <c r="R243" s="49"/>
      <c r="T243" s="51"/>
      <c r="U243" s="51"/>
      <c r="V243" s="51"/>
    </row>
    <row r="244" spans="1:82">
      <c r="A244" s="8">
        <v>1975</v>
      </c>
      <c r="B244" s="8">
        <v>12</v>
      </c>
      <c r="C244" s="9">
        <f>P!C245</f>
        <v>57.7</v>
      </c>
      <c r="D244" s="10">
        <f>P!D245</f>
        <v>4.84</v>
      </c>
      <c r="E244" s="8">
        <v>9.43</v>
      </c>
      <c r="F244" s="24">
        <v>1.07</v>
      </c>
      <c r="G244" s="27">
        <v>13.6</v>
      </c>
      <c r="H244" s="8">
        <v>12.4</v>
      </c>
      <c r="I244" s="33">
        <f t="shared" si="3"/>
        <v>12.914380000000001</v>
      </c>
      <c r="J244" s="44"/>
      <c r="K244" s="44"/>
      <c r="L244" s="44"/>
      <c r="M244" s="45"/>
      <c r="P244" s="53"/>
      <c r="R244" s="49"/>
      <c r="T244" s="51"/>
      <c r="U244" s="51"/>
      <c r="V244" s="51"/>
    </row>
    <row r="245" spans="1:82">
      <c r="A245" s="8">
        <v>1976</v>
      </c>
      <c r="B245" s="8">
        <v>1</v>
      </c>
      <c r="C245" s="9">
        <f>P!C246</f>
        <v>22</v>
      </c>
      <c r="D245" s="10">
        <f>P!D246</f>
        <v>4.58</v>
      </c>
      <c r="E245" s="8" t="s">
        <v>56</v>
      </c>
      <c r="F245" s="24">
        <v>-0.12</v>
      </c>
      <c r="G245" s="27">
        <v>15</v>
      </c>
      <c r="H245" s="8">
        <v>13.8</v>
      </c>
      <c r="I245" s="33">
        <f t="shared" si="3"/>
        <v>14.314380000000002</v>
      </c>
      <c r="J245" s="44"/>
      <c r="K245" s="44"/>
      <c r="L245" s="44"/>
      <c r="M245" s="45"/>
      <c r="P245" s="53"/>
      <c r="R245" s="49"/>
      <c r="T245" s="51"/>
      <c r="U245" s="51"/>
      <c r="V245" s="51"/>
    </row>
    <row r="246" spans="1:82">
      <c r="A246" s="8">
        <v>1976</v>
      </c>
      <c r="B246" s="8">
        <v>2</v>
      </c>
      <c r="C246" s="9">
        <f>P!C247</f>
        <v>63</v>
      </c>
      <c r="D246" s="10">
        <f>P!D247</f>
        <v>3.45</v>
      </c>
      <c r="E246" s="8" t="s">
        <v>130</v>
      </c>
      <c r="F246" s="24">
        <v>-0.12</v>
      </c>
      <c r="G246" s="27">
        <v>20.04</v>
      </c>
      <c r="H246" s="8">
        <v>19.2</v>
      </c>
      <c r="I246" s="33">
        <f t="shared" si="3"/>
        <v>19.560065999999999</v>
      </c>
      <c r="J246" s="44"/>
      <c r="K246" s="44"/>
      <c r="L246" s="44"/>
      <c r="M246" s="45"/>
      <c r="P246" s="53"/>
      <c r="R246" s="49"/>
      <c r="T246" s="51"/>
      <c r="U246" s="51"/>
      <c r="V246" s="51"/>
    </row>
    <row r="247" spans="1:82">
      <c r="A247" s="8">
        <v>1976</v>
      </c>
      <c r="B247" s="8">
        <v>3</v>
      </c>
      <c r="C247" s="9">
        <f>P!C248</f>
        <v>14.8</v>
      </c>
      <c r="D247" s="10">
        <f>P!D248</f>
        <v>7.07</v>
      </c>
      <c r="E247" s="8" t="s">
        <v>131</v>
      </c>
      <c r="F247" s="24">
        <v>2.35</v>
      </c>
      <c r="G247" s="27">
        <v>27.2</v>
      </c>
      <c r="H247" s="8">
        <v>26.3</v>
      </c>
      <c r="I247" s="33">
        <f t="shared" si="3"/>
        <v>26.685785000000003</v>
      </c>
      <c r="J247" s="44"/>
      <c r="K247" s="44"/>
      <c r="L247" s="44"/>
      <c r="M247" s="45"/>
      <c r="P247" s="53"/>
      <c r="R247" s="49"/>
      <c r="T247" s="51"/>
      <c r="U247" s="51"/>
      <c r="V247" s="51"/>
    </row>
    <row r="248" spans="1:82">
      <c r="A248" s="8">
        <v>1976</v>
      </c>
      <c r="B248" s="8">
        <v>4</v>
      </c>
      <c r="C248" s="9">
        <f>P!C249</f>
        <v>26.3</v>
      </c>
      <c r="D248" s="10">
        <f>P!D249</f>
        <v>13.06</v>
      </c>
      <c r="E248" s="8" t="s">
        <v>132</v>
      </c>
      <c r="F248" s="24">
        <v>6.69</v>
      </c>
      <c r="G248" s="27">
        <v>34.700000000000003</v>
      </c>
      <c r="H248" s="8">
        <v>34.1</v>
      </c>
      <c r="I248" s="33">
        <f t="shared" si="3"/>
        <v>34.357190000000003</v>
      </c>
      <c r="J248" s="44"/>
      <c r="K248" s="44"/>
      <c r="L248" s="44"/>
      <c r="M248" s="45"/>
      <c r="P248" s="53"/>
      <c r="R248" s="49"/>
      <c r="T248" s="51"/>
      <c r="U248" s="51"/>
      <c r="V248" s="51"/>
    </row>
    <row r="249" spans="1:82">
      <c r="A249" s="8">
        <v>1976</v>
      </c>
      <c r="B249" s="8">
        <v>5</v>
      </c>
      <c r="C249" s="9">
        <f>P!C250</f>
        <v>18.2</v>
      </c>
      <c r="D249" s="10" t="str">
        <f>P!D250</f>
        <v>18</v>
      </c>
      <c r="E249" s="8" t="s">
        <v>133</v>
      </c>
      <c r="F249" s="24">
        <v>10.66</v>
      </c>
      <c r="G249" s="27">
        <v>39.700000000000003</v>
      </c>
      <c r="H249" s="8">
        <v>39.5</v>
      </c>
      <c r="I249" s="33">
        <f t="shared" si="3"/>
        <v>39.585729999999998</v>
      </c>
      <c r="J249" s="44"/>
      <c r="K249" s="44"/>
      <c r="L249" s="44"/>
      <c r="M249" s="45"/>
      <c r="P249" s="53"/>
      <c r="R249" s="49"/>
      <c r="T249" s="51"/>
      <c r="U249" s="51"/>
      <c r="V249" s="51"/>
    </row>
    <row r="250" spans="1:82">
      <c r="A250" s="8">
        <v>1976</v>
      </c>
      <c r="B250" s="8">
        <v>6</v>
      </c>
      <c r="C250" s="9">
        <f>P!C251</f>
        <v>20.6</v>
      </c>
      <c r="D250" s="10">
        <f>P!D251</f>
        <v>22.55</v>
      </c>
      <c r="E250" s="8" t="s">
        <v>134</v>
      </c>
      <c r="F250" s="24">
        <v>14.6</v>
      </c>
      <c r="G250" s="27">
        <v>41.9</v>
      </c>
      <c r="H250" s="8">
        <v>41.9</v>
      </c>
      <c r="I250" s="33">
        <f t="shared" si="3"/>
        <v>41.9</v>
      </c>
      <c r="J250" s="44"/>
      <c r="K250" s="44"/>
      <c r="L250" s="44"/>
      <c r="M250" s="45"/>
      <c r="P250" s="55"/>
      <c r="R250" s="49"/>
      <c r="T250" s="51"/>
      <c r="U250" s="51"/>
      <c r="V250" s="51"/>
    </row>
    <row r="251" spans="1:82">
      <c r="A251" s="8">
        <v>1976</v>
      </c>
      <c r="B251" s="8">
        <v>7</v>
      </c>
      <c r="C251" s="9">
        <f>P!C252</f>
        <v>43.4</v>
      </c>
      <c r="D251" s="10">
        <f>P!D252</f>
        <v>24.37</v>
      </c>
      <c r="E251" s="8">
        <v>29.21</v>
      </c>
      <c r="F251" s="24">
        <v>16.559999999999999</v>
      </c>
      <c r="G251" s="27">
        <v>40.799999999999997</v>
      </c>
      <c r="H251" s="8">
        <v>40.799999999999997</v>
      </c>
      <c r="I251" s="33">
        <f t="shared" si="3"/>
        <v>40.799999999999997</v>
      </c>
      <c r="J251" s="44"/>
      <c r="K251" s="44"/>
      <c r="L251" s="44"/>
      <c r="M251" s="45"/>
      <c r="P251" s="55"/>
      <c r="R251" s="49"/>
      <c r="T251" s="51"/>
      <c r="U251" s="51"/>
      <c r="V251" s="51"/>
    </row>
    <row r="252" spans="1:82">
      <c r="A252" s="8">
        <v>1976</v>
      </c>
      <c r="B252" s="8">
        <v>8</v>
      </c>
      <c r="C252" s="9">
        <f>P!C253</f>
        <v>67.8</v>
      </c>
      <c r="D252" s="10">
        <f>P!D253</f>
        <v>21.64</v>
      </c>
      <c r="E252" s="8">
        <v>26.46</v>
      </c>
      <c r="F252" s="24">
        <v>15.15</v>
      </c>
      <c r="G252" s="27">
        <v>36.700000000000003</v>
      </c>
      <c r="H252" s="8">
        <v>36.299999999999997</v>
      </c>
      <c r="I252" s="33">
        <f t="shared" si="3"/>
        <v>36.47146</v>
      </c>
      <c r="J252" s="44"/>
      <c r="K252" s="44"/>
      <c r="L252" s="44"/>
      <c r="M252" s="45"/>
      <c r="P252" s="55"/>
      <c r="R252" s="49"/>
      <c r="T252" s="51"/>
      <c r="U252" s="51"/>
      <c r="V252" s="51"/>
    </row>
    <row r="253" spans="1:82" s="2" customFormat="1">
      <c r="A253" s="11">
        <v>1976</v>
      </c>
      <c r="B253" s="11">
        <v>9</v>
      </c>
      <c r="C253" s="9">
        <f>P!C254</f>
        <v>15.9</v>
      </c>
      <c r="D253" s="10">
        <f>P!D254</f>
        <v>19.420000000000002</v>
      </c>
      <c r="E253" s="11">
        <v>25.04</v>
      </c>
      <c r="F253" s="25">
        <v>11.95</v>
      </c>
      <c r="G253" s="28">
        <v>30</v>
      </c>
      <c r="H253" s="11">
        <v>29.2</v>
      </c>
      <c r="I253" s="34">
        <f t="shared" si="3"/>
        <v>29.542919999999999</v>
      </c>
      <c r="J253" s="44"/>
      <c r="K253" s="44"/>
      <c r="L253" s="44"/>
      <c r="M253" s="45"/>
      <c r="N253" s="46"/>
      <c r="O253" s="46"/>
      <c r="P253" s="55"/>
      <c r="Q253" s="56"/>
      <c r="R253" s="49"/>
      <c r="S253" s="49"/>
      <c r="T253" s="51"/>
      <c r="U253" s="51"/>
      <c r="V253" s="51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  <c r="AQ253" s="50"/>
      <c r="AR253" s="50"/>
      <c r="AS253" s="50"/>
      <c r="AT253" s="50"/>
      <c r="AU253" s="50"/>
      <c r="AV253" s="50"/>
      <c r="AW253" s="50"/>
      <c r="AX253" s="50"/>
      <c r="AY253" s="50"/>
      <c r="AZ253" s="50"/>
      <c r="BA253" s="50"/>
      <c r="BB253" s="50"/>
      <c r="BC253" s="50"/>
      <c r="BD253" s="50"/>
      <c r="BE253" s="50"/>
      <c r="BF253" s="50"/>
      <c r="BG253" s="50"/>
      <c r="BH253" s="50"/>
      <c r="BI253" s="50"/>
      <c r="BJ253" s="50"/>
      <c r="BK253" s="50"/>
      <c r="BL253" s="50"/>
      <c r="BM253" s="50"/>
      <c r="BN253" s="50"/>
      <c r="BO253" s="50"/>
      <c r="BP253" s="50"/>
      <c r="BQ253" s="50"/>
      <c r="BR253" s="50"/>
      <c r="BS253" s="50"/>
      <c r="BT253" s="50"/>
      <c r="BU253" s="50"/>
      <c r="BV253" s="50"/>
      <c r="BW253" s="50"/>
      <c r="BX253" s="50"/>
      <c r="BY253" s="50"/>
      <c r="BZ253" s="50"/>
      <c r="CA253" s="50"/>
      <c r="CB253" s="50"/>
      <c r="CC253" s="50"/>
      <c r="CD253" s="50"/>
    </row>
    <row r="254" spans="1:82" ht="17.399999999999999">
      <c r="A254" s="8">
        <v>1976</v>
      </c>
      <c r="B254" s="8">
        <v>10</v>
      </c>
      <c r="C254" s="9">
        <f>P!C255</f>
        <v>121.3</v>
      </c>
      <c r="D254" s="10">
        <f>P!D255</f>
        <v>15.44</v>
      </c>
      <c r="E254" s="8">
        <v>20.309999999999999</v>
      </c>
      <c r="F254" s="24">
        <v>10.75</v>
      </c>
      <c r="G254" s="27">
        <v>22.5</v>
      </c>
      <c r="H254" s="8">
        <v>21.4</v>
      </c>
      <c r="I254" s="33">
        <f t="shared" si="3"/>
        <v>21.871514999999999</v>
      </c>
      <c r="J254" s="44"/>
      <c r="K254" s="44"/>
      <c r="L254" s="44"/>
      <c r="M254" s="45"/>
      <c r="P254" s="47"/>
      <c r="R254" s="49"/>
      <c r="T254" s="51"/>
      <c r="U254" s="51"/>
      <c r="V254" s="51"/>
    </row>
    <row r="255" spans="1:82">
      <c r="A255" s="8">
        <v>1976</v>
      </c>
      <c r="B255" s="8">
        <v>11</v>
      </c>
      <c r="C255" s="9">
        <f>P!C256</f>
        <v>111.9</v>
      </c>
      <c r="D255" s="10">
        <f>P!D256</f>
        <v>11.49</v>
      </c>
      <c r="E255" s="8">
        <v>14.8</v>
      </c>
      <c r="F255" s="24">
        <v>8.51</v>
      </c>
      <c r="G255" s="27">
        <v>16.3</v>
      </c>
      <c r="H255" s="8">
        <v>15.1</v>
      </c>
      <c r="I255" s="33">
        <f t="shared" si="3"/>
        <v>15.614380000000001</v>
      </c>
      <c r="J255" s="44"/>
      <c r="K255" s="44"/>
      <c r="L255" s="44"/>
      <c r="M255" s="45"/>
      <c r="P255" s="53"/>
      <c r="R255" s="49"/>
      <c r="T255" s="51"/>
      <c r="U255" s="51"/>
      <c r="V255" s="51"/>
    </row>
    <row r="256" spans="1:82">
      <c r="A256" s="8">
        <v>1976</v>
      </c>
      <c r="B256" s="8">
        <v>12</v>
      </c>
      <c r="C256" s="9">
        <f>P!C257</f>
        <v>95.9</v>
      </c>
      <c r="D256" s="10">
        <f>P!D257</f>
        <v>6.36</v>
      </c>
      <c r="E256" s="8">
        <v>9.91</v>
      </c>
      <c r="F256" s="24">
        <v>2.97</v>
      </c>
      <c r="G256" s="27">
        <v>13.6</v>
      </c>
      <c r="H256" s="8">
        <v>12.4</v>
      </c>
      <c r="I256" s="33">
        <f t="shared" si="3"/>
        <v>12.914380000000001</v>
      </c>
      <c r="J256" s="44"/>
      <c r="K256" s="44"/>
      <c r="L256" s="44"/>
      <c r="M256" s="45"/>
      <c r="P256" s="53"/>
      <c r="R256" s="49"/>
      <c r="T256" s="51"/>
      <c r="U256" s="51"/>
      <c r="V256" s="51"/>
    </row>
    <row r="257" spans="1:82">
      <c r="A257" s="8">
        <v>1977</v>
      </c>
      <c r="B257" s="8">
        <v>1</v>
      </c>
      <c r="C257" s="9">
        <f>P!C258</f>
        <v>44.3</v>
      </c>
      <c r="D257" s="10">
        <f>P!D258</f>
        <v>5.04</v>
      </c>
      <c r="E257" s="8" t="s">
        <v>135</v>
      </c>
      <c r="F257" s="24">
        <v>1.32</v>
      </c>
      <c r="G257" s="27">
        <v>15</v>
      </c>
      <c r="H257" s="8">
        <v>13.8</v>
      </c>
      <c r="I257" s="33">
        <f t="shared" si="3"/>
        <v>14.314380000000002</v>
      </c>
      <c r="J257" s="44"/>
      <c r="K257" s="44"/>
      <c r="L257" s="44"/>
      <c r="M257" s="45"/>
      <c r="P257" s="53"/>
      <c r="R257" s="49"/>
      <c r="T257" s="51"/>
      <c r="U257" s="51"/>
      <c r="V257" s="51"/>
    </row>
    <row r="258" spans="1:82">
      <c r="A258" s="8">
        <v>1977</v>
      </c>
      <c r="B258" s="8">
        <v>2</v>
      </c>
      <c r="C258" s="9">
        <f>P!C259</f>
        <v>52.9</v>
      </c>
      <c r="D258" s="10">
        <f>P!D259</f>
        <v>10.39</v>
      </c>
      <c r="E258" s="8" t="s">
        <v>136</v>
      </c>
      <c r="F258" s="24">
        <v>6.61</v>
      </c>
      <c r="G258" s="27">
        <v>20.04</v>
      </c>
      <c r="H258" s="8">
        <v>19.2</v>
      </c>
      <c r="I258" s="33">
        <f t="shared" si="3"/>
        <v>19.560065999999999</v>
      </c>
      <c r="J258" s="44"/>
      <c r="K258" s="44"/>
      <c r="L258" s="44"/>
      <c r="M258" s="45"/>
      <c r="P258" s="53"/>
      <c r="R258" s="49"/>
      <c r="T258" s="51"/>
      <c r="U258" s="51"/>
      <c r="V258" s="51"/>
    </row>
    <row r="259" spans="1:82">
      <c r="A259" s="8">
        <v>1977</v>
      </c>
      <c r="B259" s="8">
        <v>3</v>
      </c>
      <c r="C259" s="9">
        <f>P!C260</f>
        <v>19.100000000000001</v>
      </c>
      <c r="D259" s="10">
        <f>P!D260</f>
        <v>9.19</v>
      </c>
      <c r="E259" s="8" t="s">
        <v>137</v>
      </c>
      <c r="F259" s="24">
        <v>3.51</v>
      </c>
      <c r="G259" s="27">
        <v>27.2</v>
      </c>
      <c r="H259" s="8">
        <v>26.3</v>
      </c>
      <c r="I259" s="33">
        <f t="shared" ref="I259:I322" si="4">G259+(H259-G259)/(42-40)*(42-40.8573)</f>
        <v>26.685785000000003</v>
      </c>
      <c r="J259" s="44"/>
      <c r="K259" s="44"/>
      <c r="L259" s="44"/>
      <c r="M259" s="45"/>
      <c r="P259" s="53"/>
      <c r="R259" s="49"/>
      <c r="T259" s="51"/>
      <c r="U259" s="51"/>
      <c r="V259" s="51"/>
    </row>
    <row r="260" spans="1:82">
      <c r="A260" s="8">
        <v>1977</v>
      </c>
      <c r="B260" s="8">
        <v>4</v>
      </c>
      <c r="C260" s="9">
        <f>P!C261</f>
        <v>12.3</v>
      </c>
      <c r="D260" s="10">
        <f>P!D261</f>
        <v>13.22</v>
      </c>
      <c r="E260" s="8" t="s">
        <v>138</v>
      </c>
      <c r="F260" s="24">
        <v>6.12</v>
      </c>
      <c r="G260" s="27">
        <v>34.700000000000003</v>
      </c>
      <c r="H260" s="8">
        <v>34.1</v>
      </c>
      <c r="I260" s="33">
        <f t="shared" si="4"/>
        <v>34.357190000000003</v>
      </c>
      <c r="J260" s="44"/>
      <c r="K260" s="44"/>
      <c r="L260" s="44"/>
      <c r="M260" s="45"/>
      <c r="P260" s="53"/>
      <c r="R260" s="49"/>
      <c r="T260" s="51"/>
      <c r="U260" s="51"/>
      <c r="V260" s="51"/>
    </row>
    <row r="261" spans="1:82">
      <c r="A261" s="8">
        <v>1977</v>
      </c>
      <c r="B261" s="8">
        <v>5</v>
      </c>
      <c r="C261" s="9">
        <f>P!C262</f>
        <v>17.399999999999999</v>
      </c>
      <c r="D261" s="10">
        <f>P!D262</f>
        <v>19.22</v>
      </c>
      <c r="E261" s="8" t="s">
        <v>139</v>
      </c>
      <c r="F261" s="24">
        <v>11.55</v>
      </c>
      <c r="G261" s="27">
        <v>39.700000000000003</v>
      </c>
      <c r="H261" s="8">
        <v>39.5</v>
      </c>
      <c r="I261" s="33">
        <f t="shared" si="4"/>
        <v>39.585729999999998</v>
      </c>
      <c r="J261" s="44"/>
      <c r="K261" s="44"/>
      <c r="L261" s="44"/>
      <c r="M261" s="45"/>
      <c r="P261" s="53"/>
      <c r="R261" s="49"/>
      <c r="T261" s="51"/>
      <c r="U261" s="51"/>
      <c r="V261" s="51"/>
    </row>
    <row r="262" spans="1:82">
      <c r="A262" s="8">
        <v>1977</v>
      </c>
      <c r="B262" s="8">
        <v>6</v>
      </c>
      <c r="C262" s="9">
        <f>P!C263</f>
        <v>24</v>
      </c>
      <c r="D262" s="10">
        <f>P!D263</f>
        <v>23.3</v>
      </c>
      <c r="E262" s="8" t="s">
        <v>140</v>
      </c>
      <c r="F262" s="24">
        <v>15.17</v>
      </c>
      <c r="G262" s="27">
        <v>41.9</v>
      </c>
      <c r="H262" s="8">
        <v>41.9</v>
      </c>
      <c r="I262" s="33">
        <f t="shared" si="4"/>
        <v>41.9</v>
      </c>
      <c r="J262" s="44"/>
      <c r="K262" s="44"/>
      <c r="L262" s="44"/>
      <c r="M262" s="45"/>
      <c r="P262" s="55"/>
      <c r="R262" s="49"/>
      <c r="T262" s="51"/>
      <c r="U262" s="51"/>
      <c r="V262" s="51"/>
    </row>
    <row r="263" spans="1:82">
      <c r="A263" s="8">
        <v>1977</v>
      </c>
      <c r="B263" s="8">
        <v>7</v>
      </c>
      <c r="C263" s="9">
        <f>P!C264</f>
        <v>16.100000000000001</v>
      </c>
      <c r="D263" s="10">
        <f>P!D264</f>
        <v>26.39</v>
      </c>
      <c r="E263" s="8">
        <v>30.7</v>
      </c>
      <c r="F263" s="24">
        <v>18.29</v>
      </c>
      <c r="G263" s="27">
        <v>40.799999999999997</v>
      </c>
      <c r="H263" s="8">
        <v>40.799999999999997</v>
      </c>
      <c r="I263" s="33">
        <f t="shared" si="4"/>
        <v>40.799999999999997</v>
      </c>
      <c r="J263" s="44"/>
      <c r="K263" s="44"/>
      <c r="L263" s="44"/>
      <c r="M263" s="45"/>
      <c r="P263" s="55"/>
      <c r="R263" s="49"/>
      <c r="T263" s="51"/>
      <c r="U263" s="51"/>
      <c r="V263" s="51"/>
    </row>
    <row r="264" spans="1:82">
      <c r="A264" s="8">
        <v>1977</v>
      </c>
      <c r="B264" s="8">
        <v>8</v>
      </c>
      <c r="C264" s="9">
        <f>P!C265</f>
        <v>0</v>
      </c>
      <c r="D264" s="10">
        <f>P!D265</f>
        <v>25.8</v>
      </c>
      <c r="E264" s="8">
        <v>30.89</v>
      </c>
      <c r="F264" s="24">
        <v>17.5</v>
      </c>
      <c r="G264" s="27">
        <v>36.700000000000003</v>
      </c>
      <c r="H264" s="8">
        <v>36.299999999999997</v>
      </c>
      <c r="I264" s="33">
        <f t="shared" si="4"/>
        <v>36.47146</v>
      </c>
      <c r="J264" s="44"/>
      <c r="K264" s="44"/>
      <c r="L264" s="44"/>
      <c r="M264" s="45"/>
      <c r="P264" s="55"/>
      <c r="R264" s="49"/>
      <c r="T264" s="51"/>
      <c r="U264" s="51"/>
      <c r="V264" s="51"/>
    </row>
    <row r="265" spans="1:82" s="2" customFormat="1">
      <c r="A265" s="11">
        <v>1977</v>
      </c>
      <c r="B265" s="11">
        <v>9</v>
      </c>
      <c r="C265" s="9">
        <f>P!C266</f>
        <v>95</v>
      </c>
      <c r="D265" s="10">
        <f>P!D266</f>
        <v>20.14</v>
      </c>
      <c r="E265" s="11">
        <v>25.59</v>
      </c>
      <c r="F265" s="25">
        <v>13.91</v>
      </c>
      <c r="G265" s="28">
        <v>30</v>
      </c>
      <c r="H265" s="11">
        <v>29.2</v>
      </c>
      <c r="I265" s="34">
        <f t="shared" si="4"/>
        <v>29.542919999999999</v>
      </c>
      <c r="J265" s="44"/>
      <c r="K265" s="44"/>
      <c r="L265" s="44"/>
      <c r="M265" s="45"/>
      <c r="N265" s="46"/>
      <c r="O265" s="46"/>
      <c r="P265" s="55"/>
      <c r="Q265" s="56"/>
      <c r="R265" s="49"/>
      <c r="S265" s="49"/>
      <c r="T265" s="51"/>
      <c r="U265" s="51"/>
      <c r="V265" s="51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/>
      <c r="AU265" s="50"/>
      <c r="AV265" s="50"/>
      <c r="AW265" s="50"/>
      <c r="AX265" s="50"/>
      <c r="AY265" s="50"/>
      <c r="AZ265" s="50"/>
      <c r="BA265" s="50"/>
      <c r="BB265" s="50"/>
      <c r="BC265" s="50"/>
      <c r="BD265" s="50"/>
      <c r="BE265" s="50"/>
      <c r="BF265" s="50"/>
      <c r="BG265" s="50"/>
      <c r="BH265" s="50"/>
      <c r="BI265" s="50"/>
      <c r="BJ265" s="50"/>
      <c r="BK265" s="50"/>
      <c r="BL265" s="50"/>
      <c r="BM265" s="50"/>
      <c r="BN265" s="50"/>
      <c r="BO265" s="50"/>
      <c r="BP265" s="50"/>
      <c r="BQ265" s="50"/>
      <c r="BR265" s="50"/>
      <c r="BS265" s="50"/>
      <c r="BT265" s="50"/>
      <c r="BU265" s="50"/>
      <c r="BV265" s="50"/>
      <c r="BW265" s="50"/>
      <c r="BX265" s="50"/>
      <c r="BY265" s="50"/>
      <c r="BZ265" s="50"/>
      <c r="CA265" s="50"/>
      <c r="CB265" s="50"/>
      <c r="CC265" s="50"/>
      <c r="CD265" s="50"/>
    </row>
    <row r="266" spans="1:82" ht="17.399999999999999">
      <c r="A266" s="8">
        <v>1977</v>
      </c>
      <c r="B266" s="8">
        <v>10</v>
      </c>
      <c r="C266" s="9">
        <f>P!C267</f>
        <v>9.9</v>
      </c>
      <c r="D266" s="10">
        <f>P!D267</f>
        <v>13.29</v>
      </c>
      <c r="E266" s="8">
        <v>19.37</v>
      </c>
      <c r="F266" s="24">
        <v>6.6</v>
      </c>
      <c r="G266" s="27">
        <v>22.5</v>
      </c>
      <c r="H266" s="8">
        <v>21.4</v>
      </c>
      <c r="I266" s="33">
        <f t="shared" si="4"/>
        <v>21.871514999999999</v>
      </c>
      <c r="J266" s="44"/>
      <c r="K266" s="44"/>
      <c r="L266" s="44"/>
      <c r="M266" s="45"/>
      <c r="P266" s="47"/>
      <c r="R266" s="49"/>
      <c r="T266" s="51"/>
      <c r="U266" s="51"/>
      <c r="V266" s="51"/>
    </row>
    <row r="267" spans="1:82">
      <c r="A267" s="8">
        <v>1977</v>
      </c>
      <c r="B267" s="8">
        <v>11</v>
      </c>
      <c r="C267" s="9">
        <f>P!C268</f>
        <v>35.299999999999997</v>
      </c>
      <c r="D267" s="10">
        <f>P!D268</f>
        <v>12.95</v>
      </c>
      <c r="E267" s="8">
        <v>16.63</v>
      </c>
      <c r="F267" s="24">
        <v>8.85</v>
      </c>
      <c r="G267" s="27">
        <v>16.3</v>
      </c>
      <c r="H267" s="8">
        <v>15.1</v>
      </c>
      <c r="I267" s="33">
        <f t="shared" si="4"/>
        <v>15.614380000000001</v>
      </c>
      <c r="J267" s="44"/>
      <c r="K267" s="44"/>
      <c r="L267" s="44"/>
      <c r="M267" s="45"/>
      <c r="P267" s="53"/>
      <c r="R267" s="49"/>
      <c r="T267" s="51"/>
      <c r="U267" s="51"/>
      <c r="V267" s="51"/>
    </row>
    <row r="268" spans="1:82">
      <c r="A268" s="8">
        <v>1977</v>
      </c>
      <c r="B268" s="8">
        <v>12</v>
      </c>
      <c r="C268" s="9">
        <f>P!C269</f>
        <v>71.2</v>
      </c>
      <c r="D268" s="10">
        <f>P!D269</f>
        <v>5.03</v>
      </c>
      <c r="E268" s="8">
        <v>8.94</v>
      </c>
      <c r="F268" s="24" t="s">
        <v>372</v>
      </c>
      <c r="G268" s="27">
        <v>13.6</v>
      </c>
      <c r="H268" s="8">
        <v>12.4</v>
      </c>
      <c r="I268" s="33">
        <f t="shared" si="4"/>
        <v>12.914380000000001</v>
      </c>
      <c r="J268" s="44"/>
      <c r="K268" s="44"/>
      <c r="L268" s="44"/>
      <c r="M268" s="45"/>
      <c r="P268" s="53"/>
      <c r="R268" s="49"/>
      <c r="T268" s="51"/>
      <c r="U268" s="51"/>
      <c r="V268" s="51"/>
    </row>
    <row r="269" spans="1:82">
      <c r="A269" s="8">
        <v>1978</v>
      </c>
      <c r="B269" s="8">
        <v>1</v>
      </c>
      <c r="C269" s="9">
        <f>P!C270</f>
        <v>22.8</v>
      </c>
      <c r="D269" s="10">
        <f>P!D270</f>
        <v>4.42</v>
      </c>
      <c r="E269" s="8" t="s">
        <v>141</v>
      </c>
      <c r="F269" s="24">
        <v>0.62</v>
      </c>
      <c r="G269" s="27">
        <v>15</v>
      </c>
      <c r="H269" s="8">
        <v>13.8</v>
      </c>
      <c r="I269" s="33">
        <f t="shared" si="4"/>
        <v>14.314380000000002</v>
      </c>
      <c r="J269" s="44"/>
      <c r="K269" s="44"/>
      <c r="L269" s="44"/>
      <c r="M269" s="45"/>
      <c r="P269" s="53"/>
      <c r="R269" s="49"/>
      <c r="T269" s="51"/>
      <c r="U269" s="51"/>
      <c r="V269" s="51"/>
    </row>
    <row r="270" spans="1:82">
      <c r="A270" s="8">
        <v>1978</v>
      </c>
      <c r="B270" s="8">
        <v>2</v>
      </c>
      <c r="C270" s="9">
        <f>P!C271</f>
        <v>70.7</v>
      </c>
      <c r="D270" s="10">
        <f>P!D271</f>
        <v>7.59</v>
      </c>
      <c r="E270" s="8" t="s">
        <v>131</v>
      </c>
      <c r="F270" s="24">
        <v>4.08</v>
      </c>
      <c r="G270" s="27">
        <v>20.04</v>
      </c>
      <c r="H270" s="8">
        <v>19.2</v>
      </c>
      <c r="I270" s="33">
        <f t="shared" si="4"/>
        <v>19.560065999999999</v>
      </c>
      <c r="J270" s="44"/>
      <c r="K270" s="44"/>
      <c r="L270" s="44"/>
      <c r="M270" s="45"/>
      <c r="P270" s="53"/>
      <c r="R270" s="49"/>
      <c r="T270" s="51"/>
      <c r="U270" s="51"/>
      <c r="V270" s="51"/>
    </row>
    <row r="271" spans="1:82">
      <c r="A271" s="8">
        <v>1978</v>
      </c>
      <c r="B271" s="8">
        <v>3</v>
      </c>
      <c r="C271" s="9">
        <f>P!C272</f>
        <v>73.400000000000006</v>
      </c>
      <c r="D271" s="10">
        <f>P!D272</f>
        <v>9.75</v>
      </c>
      <c r="E271" s="8" t="s">
        <v>142</v>
      </c>
      <c r="F271" s="24">
        <v>5.19</v>
      </c>
      <c r="G271" s="27">
        <v>27.2</v>
      </c>
      <c r="H271" s="8">
        <v>26.3</v>
      </c>
      <c r="I271" s="33">
        <f t="shared" si="4"/>
        <v>26.685785000000003</v>
      </c>
      <c r="J271" s="44"/>
      <c r="K271" s="44"/>
      <c r="L271" s="44"/>
      <c r="M271" s="45"/>
      <c r="P271" s="53"/>
      <c r="R271" s="49"/>
      <c r="T271" s="51"/>
      <c r="U271" s="51"/>
      <c r="V271" s="51"/>
    </row>
    <row r="272" spans="1:82">
      <c r="A272" s="8">
        <v>1978</v>
      </c>
      <c r="B272" s="8">
        <v>4</v>
      </c>
      <c r="C272" s="9">
        <f>P!C273</f>
        <v>66.8</v>
      </c>
      <c r="D272" s="10">
        <f>P!D273</f>
        <v>12.75</v>
      </c>
      <c r="E272" s="8" t="s">
        <v>143</v>
      </c>
      <c r="F272" s="24">
        <v>7.23</v>
      </c>
      <c r="G272" s="27">
        <v>34.700000000000003</v>
      </c>
      <c r="H272" s="8">
        <v>34.1</v>
      </c>
      <c r="I272" s="33">
        <f t="shared" si="4"/>
        <v>34.357190000000003</v>
      </c>
      <c r="J272" s="44"/>
      <c r="K272" s="44"/>
      <c r="L272" s="44"/>
      <c r="M272" s="45"/>
      <c r="P272" s="53"/>
      <c r="R272" s="49"/>
      <c r="T272" s="51"/>
      <c r="U272" s="51"/>
      <c r="V272" s="51"/>
    </row>
    <row r="273" spans="1:82">
      <c r="A273" s="8">
        <v>1978</v>
      </c>
      <c r="B273" s="8">
        <v>5</v>
      </c>
      <c r="C273" s="9">
        <f>P!C274</f>
        <v>23.5</v>
      </c>
      <c r="D273" s="10">
        <f>P!D274</f>
        <v>17.7</v>
      </c>
      <c r="E273" s="8" t="s">
        <v>144</v>
      </c>
      <c r="F273" s="24">
        <v>11.39</v>
      </c>
      <c r="G273" s="27">
        <v>39.700000000000003</v>
      </c>
      <c r="H273" s="8">
        <v>39.5</v>
      </c>
      <c r="I273" s="33">
        <f t="shared" si="4"/>
        <v>39.585729999999998</v>
      </c>
      <c r="J273" s="44"/>
      <c r="K273" s="44"/>
      <c r="L273" s="44"/>
      <c r="M273" s="45"/>
      <c r="P273" s="53"/>
      <c r="R273" s="49"/>
      <c r="T273" s="51"/>
      <c r="U273" s="51"/>
      <c r="V273" s="51"/>
    </row>
    <row r="274" spans="1:82">
      <c r="A274" s="8">
        <v>1978</v>
      </c>
      <c r="B274" s="8">
        <v>6</v>
      </c>
      <c r="C274" s="9">
        <f>P!C275</f>
        <v>20.9</v>
      </c>
      <c r="D274" s="10">
        <f>P!D275</f>
        <v>22.74</v>
      </c>
      <c r="E274" s="8" t="s">
        <v>49</v>
      </c>
      <c r="F274" s="24">
        <v>13.87</v>
      </c>
      <c r="G274" s="27">
        <v>41.9</v>
      </c>
      <c r="H274" s="8">
        <v>41.9</v>
      </c>
      <c r="I274" s="33">
        <f t="shared" si="4"/>
        <v>41.9</v>
      </c>
      <c r="J274" s="44"/>
      <c r="K274" s="44"/>
      <c r="L274" s="44"/>
      <c r="M274" s="45"/>
      <c r="P274" s="55"/>
      <c r="R274" s="49"/>
      <c r="T274" s="51"/>
      <c r="U274" s="51"/>
      <c r="V274" s="51"/>
    </row>
    <row r="275" spans="1:82">
      <c r="A275" s="8">
        <v>1978</v>
      </c>
      <c r="B275" s="8">
        <v>7</v>
      </c>
      <c r="C275" s="9">
        <f>P!C276</f>
        <v>11.7</v>
      </c>
      <c r="D275" s="10">
        <f>P!D276</f>
        <v>25.2</v>
      </c>
      <c r="E275" s="8">
        <v>29.9</v>
      </c>
      <c r="F275" s="24">
        <v>16.61</v>
      </c>
      <c r="G275" s="27">
        <v>40.799999999999997</v>
      </c>
      <c r="H275" s="8">
        <v>40.799999999999997</v>
      </c>
      <c r="I275" s="33">
        <f t="shared" si="4"/>
        <v>40.799999999999997</v>
      </c>
      <c r="J275" s="44"/>
      <c r="K275" s="44"/>
      <c r="L275" s="44"/>
      <c r="M275" s="45"/>
      <c r="P275" s="55"/>
      <c r="R275" s="49"/>
      <c r="T275" s="51"/>
      <c r="U275" s="51"/>
      <c r="V275" s="51"/>
    </row>
    <row r="276" spans="1:82">
      <c r="A276" s="8">
        <v>1978</v>
      </c>
      <c r="B276" s="8">
        <v>8</v>
      </c>
      <c r="C276" s="9">
        <f>P!C277</f>
        <v>0</v>
      </c>
      <c r="D276" s="10">
        <f>P!D277</f>
        <v>23.86</v>
      </c>
      <c r="E276" s="8">
        <v>28.99</v>
      </c>
      <c r="F276" s="24">
        <v>15.61</v>
      </c>
      <c r="G276" s="27">
        <v>36.700000000000003</v>
      </c>
      <c r="H276" s="8">
        <v>36.299999999999997</v>
      </c>
      <c r="I276" s="33">
        <f t="shared" si="4"/>
        <v>36.47146</v>
      </c>
      <c r="J276" s="44"/>
      <c r="K276" s="44"/>
      <c r="L276" s="44"/>
      <c r="M276" s="45"/>
      <c r="P276" s="55"/>
      <c r="R276" s="49"/>
      <c r="T276" s="51"/>
      <c r="U276" s="51"/>
      <c r="V276" s="51"/>
    </row>
    <row r="277" spans="1:82" s="2" customFormat="1">
      <c r="A277" s="11">
        <v>1978</v>
      </c>
      <c r="B277" s="11">
        <v>9</v>
      </c>
      <c r="C277" s="9">
        <f>P!C278</f>
        <v>53</v>
      </c>
      <c r="D277" s="10">
        <f>P!D278</f>
        <v>18.489999999999998</v>
      </c>
      <c r="E277" s="11">
        <v>22.68</v>
      </c>
      <c r="F277" s="25">
        <v>12.84</v>
      </c>
      <c r="G277" s="28">
        <v>30</v>
      </c>
      <c r="H277" s="11">
        <v>29.2</v>
      </c>
      <c r="I277" s="34">
        <f t="shared" si="4"/>
        <v>29.542919999999999</v>
      </c>
      <c r="J277" s="44"/>
      <c r="K277" s="44"/>
      <c r="L277" s="44"/>
      <c r="M277" s="45"/>
      <c r="N277" s="46"/>
      <c r="O277" s="46"/>
      <c r="P277" s="55"/>
      <c r="Q277" s="56"/>
      <c r="R277" s="49"/>
      <c r="S277" s="49"/>
      <c r="T277" s="51"/>
      <c r="U277" s="51"/>
      <c r="V277" s="51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0"/>
      <c r="AV277" s="50"/>
      <c r="AW277" s="50"/>
      <c r="AX277" s="50"/>
      <c r="AY277" s="50"/>
      <c r="AZ277" s="50"/>
      <c r="BA277" s="50"/>
      <c r="BB277" s="50"/>
      <c r="BC277" s="50"/>
      <c r="BD277" s="50"/>
      <c r="BE277" s="50"/>
      <c r="BF277" s="50"/>
      <c r="BG277" s="50"/>
      <c r="BH277" s="50"/>
      <c r="BI277" s="50"/>
      <c r="BJ277" s="50"/>
      <c r="BK277" s="50"/>
      <c r="BL277" s="50"/>
      <c r="BM277" s="50"/>
      <c r="BN277" s="50"/>
      <c r="BO277" s="50"/>
      <c r="BP277" s="50"/>
      <c r="BQ277" s="50"/>
      <c r="BR277" s="50"/>
      <c r="BS277" s="50"/>
      <c r="BT277" s="50"/>
      <c r="BU277" s="50"/>
      <c r="BV277" s="50"/>
      <c r="BW277" s="50"/>
      <c r="BX277" s="50"/>
      <c r="BY277" s="50"/>
      <c r="BZ277" s="50"/>
      <c r="CA277" s="50"/>
      <c r="CB277" s="50"/>
      <c r="CC277" s="50"/>
      <c r="CD277" s="50"/>
    </row>
    <row r="278" spans="1:82" ht="17.399999999999999">
      <c r="A278" s="8">
        <v>1978</v>
      </c>
      <c r="B278" s="8">
        <v>10</v>
      </c>
      <c r="C278" s="9">
        <f>P!C279</f>
        <v>64.900000000000006</v>
      </c>
      <c r="D278" s="10">
        <f>P!D279</f>
        <v>15.4</v>
      </c>
      <c r="E278" s="8">
        <v>19.809999999999999</v>
      </c>
      <c r="F278" s="24">
        <v>10.31</v>
      </c>
      <c r="G278" s="27">
        <v>22.5</v>
      </c>
      <c r="H278" s="8">
        <v>21.4</v>
      </c>
      <c r="I278" s="33">
        <f t="shared" si="4"/>
        <v>21.871514999999999</v>
      </c>
      <c r="J278" s="44"/>
      <c r="K278" s="44"/>
      <c r="L278" s="44"/>
      <c r="M278" s="45"/>
      <c r="P278" s="47"/>
      <c r="R278" s="49"/>
      <c r="T278" s="51"/>
      <c r="U278" s="51"/>
      <c r="V278" s="51"/>
    </row>
    <row r="279" spans="1:82">
      <c r="A279" s="8">
        <v>1978</v>
      </c>
      <c r="B279" s="8">
        <v>11</v>
      </c>
      <c r="C279" s="9">
        <f>P!C280</f>
        <v>43.3</v>
      </c>
      <c r="D279" s="10">
        <f>P!D280</f>
        <v>8.9700000000000006</v>
      </c>
      <c r="E279" s="8">
        <v>13.85</v>
      </c>
      <c r="F279" s="24">
        <v>3.44</v>
      </c>
      <c r="G279" s="27">
        <v>16.3</v>
      </c>
      <c r="H279" s="8">
        <v>15.1</v>
      </c>
      <c r="I279" s="33">
        <f t="shared" si="4"/>
        <v>15.614380000000001</v>
      </c>
      <c r="J279" s="44"/>
      <c r="K279" s="44"/>
      <c r="L279" s="44"/>
      <c r="M279" s="45"/>
      <c r="P279" s="53"/>
      <c r="R279" s="49"/>
      <c r="T279" s="51"/>
      <c r="U279" s="51"/>
      <c r="V279" s="51"/>
    </row>
    <row r="280" spans="1:82">
      <c r="A280" s="8">
        <v>1978</v>
      </c>
      <c r="B280" s="8">
        <v>12</v>
      </c>
      <c r="C280" s="9">
        <f>P!C281</f>
        <v>13.7</v>
      </c>
      <c r="D280" s="10">
        <f>P!D281</f>
        <v>7.21</v>
      </c>
      <c r="E280" s="8">
        <v>10.65</v>
      </c>
      <c r="F280" s="24">
        <v>3.59</v>
      </c>
      <c r="G280" s="27">
        <v>13.6</v>
      </c>
      <c r="H280" s="8">
        <v>12.4</v>
      </c>
      <c r="I280" s="33">
        <f t="shared" si="4"/>
        <v>12.914380000000001</v>
      </c>
      <c r="J280" s="44"/>
      <c r="K280" s="44"/>
      <c r="L280" s="44"/>
      <c r="M280" s="45"/>
      <c r="P280" s="53"/>
      <c r="R280" s="49"/>
      <c r="T280" s="51"/>
      <c r="U280" s="51"/>
      <c r="V280" s="51"/>
    </row>
    <row r="281" spans="1:82">
      <c r="A281" s="8">
        <v>1979</v>
      </c>
      <c r="B281" s="8">
        <v>1</v>
      </c>
      <c r="C281" s="9">
        <f>P!C282</f>
        <v>182.8</v>
      </c>
      <c r="D281" s="10">
        <f>P!D282</f>
        <v>5.22</v>
      </c>
      <c r="E281" s="8" t="s">
        <v>25</v>
      </c>
      <c r="F281" s="24">
        <v>1.74</v>
      </c>
      <c r="G281" s="27">
        <v>15</v>
      </c>
      <c r="H281" s="8">
        <v>13.8</v>
      </c>
      <c r="I281" s="33">
        <f t="shared" si="4"/>
        <v>14.314380000000002</v>
      </c>
      <c r="J281" s="44"/>
      <c r="K281" s="44"/>
      <c r="L281" s="44"/>
      <c r="M281" s="45"/>
      <c r="P281" s="53"/>
      <c r="R281" s="49"/>
      <c r="T281" s="51"/>
      <c r="U281" s="51"/>
      <c r="V281" s="51"/>
    </row>
    <row r="282" spans="1:82">
      <c r="A282" s="8">
        <v>1979</v>
      </c>
      <c r="B282" s="8">
        <v>2</v>
      </c>
      <c r="C282" s="9">
        <f>P!C283</f>
        <v>98.8</v>
      </c>
      <c r="D282" s="10">
        <f>P!D283</f>
        <v>6.67</v>
      </c>
      <c r="E282" s="8" t="s">
        <v>145</v>
      </c>
      <c r="F282" s="24">
        <v>3.72</v>
      </c>
      <c r="G282" s="27">
        <v>20.04</v>
      </c>
      <c r="H282" s="8">
        <v>19.2</v>
      </c>
      <c r="I282" s="33">
        <f t="shared" si="4"/>
        <v>19.560065999999999</v>
      </c>
      <c r="J282" s="44"/>
      <c r="K282" s="44"/>
      <c r="L282" s="44"/>
      <c r="M282" s="45"/>
      <c r="P282" s="53"/>
      <c r="R282" s="49"/>
      <c r="T282" s="51"/>
      <c r="U282" s="51"/>
      <c r="V282" s="51"/>
    </row>
    <row r="283" spans="1:82">
      <c r="A283" s="8">
        <v>1979</v>
      </c>
      <c r="B283" s="8">
        <v>3</v>
      </c>
      <c r="C283" s="9">
        <f>P!C284</f>
        <v>22.8</v>
      </c>
      <c r="D283" s="10">
        <f>P!D284</f>
        <v>10.55</v>
      </c>
      <c r="E283" s="8" t="s">
        <v>146</v>
      </c>
      <c r="F283" s="24">
        <v>5.59</v>
      </c>
      <c r="G283" s="27">
        <v>27.2</v>
      </c>
      <c r="H283" s="8">
        <v>26.3</v>
      </c>
      <c r="I283" s="33">
        <f t="shared" si="4"/>
        <v>26.685785000000003</v>
      </c>
      <c r="J283" s="44"/>
      <c r="K283" s="44"/>
      <c r="L283" s="44"/>
      <c r="M283" s="45"/>
      <c r="P283" s="53"/>
      <c r="R283" s="49"/>
      <c r="T283" s="51"/>
      <c r="U283" s="51"/>
      <c r="V283" s="51"/>
    </row>
    <row r="284" spans="1:82">
      <c r="A284" s="8">
        <v>1979</v>
      </c>
      <c r="B284" s="8">
        <v>4</v>
      </c>
      <c r="C284" s="9">
        <f>P!C285</f>
        <v>63.6</v>
      </c>
      <c r="D284" s="10">
        <f>P!D285</f>
        <v>12.07</v>
      </c>
      <c r="E284" s="8" t="s">
        <v>147</v>
      </c>
      <c r="F284" s="24">
        <v>6.43</v>
      </c>
      <c r="G284" s="27">
        <v>34.700000000000003</v>
      </c>
      <c r="H284" s="8">
        <v>34.1</v>
      </c>
      <c r="I284" s="33">
        <f t="shared" si="4"/>
        <v>34.357190000000003</v>
      </c>
      <c r="J284" s="44"/>
      <c r="K284" s="44"/>
      <c r="L284" s="44"/>
      <c r="M284" s="45"/>
      <c r="P284" s="53"/>
      <c r="R284" s="49"/>
      <c r="T284" s="51"/>
      <c r="U284" s="51"/>
      <c r="V284" s="51"/>
    </row>
    <row r="285" spans="1:82">
      <c r="A285" s="8">
        <v>1979</v>
      </c>
      <c r="B285" s="8">
        <v>5</v>
      </c>
      <c r="C285" s="9">
        <f>P!C286</f>
        <v>18.3</v>
      </c>
      <c r="D285" s="10">
        <f>P!D286</f>
        <v>18.579999999999998</v>
      </c>
      <c r="E285" s="8" t="s">
        <v>148</v>
      </c>
      <c r="F285" s="24">
        <v>12.39</v>
      </c>
      <c r="G285" s="27">
        <v>39.700000000000003</v>
      </c>
      <c r="H285" s="8">
        <v>39.5</v>
      </c>
      <c r="I285" s="33">
        <f t="shared" si="4"/>
        <v>39.585729999999998</v>
      </c>
      <c r="J285" s="44"/>
      <c r="K285" s="44"/>
      <c r="L285" s="44"/>
      <c r="M285" s="45"/>
      <c r="P285" s="53"/>
      <c r="R285" s="49"/>
      <c r="T285" s="51"/>
      <c r="U285" s="51"/>
      <c r="V285" s="51"/>
    </row>
    <row r="286" spans="1:82">
      <c r="A286" s="8">
        <v>1979</v>
      </c>
      <c r="B286" s="8">
        <v>6</v>
      </c>
      <c r="C286" s="9">
        <f>P!C287</f>
        <v>9</v>
      </c>
      <c r="D286" s="10">
        <f>P!D287</f>
        <v>24.23</v>
      </c>
      <c r="E286" s="8" t="s">
        <v>149</v>
      </c>
      <c r="F286" s="24">
        <v>15.06</v>
      </c>
      <c r="G286" s="27">
        <v>41.9</v>
      </c>
      <c r="H286" s="8">
        <v>41.9</v>
      </c>
      <c r="I286" s="33">
        <f t="shared" si="4"/>
        <v>41.9</v>
      </c>
      <c r="J286" s="44"/>
      <c r="K286" s="44"/>
      <c r="L286" s="44"/>
      <c r="M286" s="45"/>
      <c r="P286" s="55"/>
      <c r="R286" s="49"/>
      <c r="T286" s="51"/>
      <c r="U286" s="51"/>
      <c r="V286" s="51"/>
    </row>
    <row r="287" spans="1:82">
      <c r="A287" s="8">
        <v>1979</v>
      </c>
      <c r="B287" s="8">
        <v>7</v>
      </c>
      <c r="C287" s="9">
        <f>P!C288</f>
        <v>26.6</v>
      </c>
      <c r="D287" s="10">
        <f>P!D288</f>
        <v>23.89</v>
      </c>
      <c r="E287" s="8">
        <v>28.2</v>
      </c>
      <c r="F287" s="24">
        <v>16.54</v>
      </c>
      <c r="G287" s="27">
        <v>40.799999999999997</v>
      </c>
      <c r="H287" s="8">
        <v>40.799999999999997</v>
      </c>
      <c r="I287" s="33">
        <f t="shared" si="4"/>
        <v>40.799999999999997</v>
      </c>
      <c r="J287" s="44"/>
      <c r="K287" s="44"/>
      <c r="L287" s="44"/>
      <c r="M287" s="45"/>
      <c r="P287" s="55"/>
      <c r="R287" s="49"/>
      <c r="T287" s="51"/>
      <c r="U287" s="51"/>
      <c r="V287" s="51"/>
    </row>
    <row r="288" spans="1:82">
      <c r="A288" s="8">
        <v>1979</v>
      </c>
      <c r="B288" s="8">
        <v>8</v>
      </c>
      <c r="C288" s="9">
        <f>P!C289</f>
        <v>26.6</v>
      </c>
      <c r="D288" s="10">
        <f>P!D289</f>
        <v>24.59</v>
      </c>
      <c r="E288" s="8">
        <v>29.01</v>
      </c>
      <c r="F288" s="24">
        <v>17.39</v>
      </c>
      <c r="G288" s="27">
        <v>36.700000000000003</v>
      </c>
      <c r="H288" s="8">
        <v>36.299999999999997</v>
      </c>
      <c r="I288" s="33">
        <f t="shared" si="4"/>
        <v>36.47146</v>
      </c>
      <c r="J288" s="44"/>
      <c r="K288" s="44"/>
      <c r="L288" s="44"/>
      <c r="M288" s="45"/>
      <c r="P288" s="55"/>
      <c r="R288" s="49"/>
      <c r="T288" s="51"/>
      <c r="U288" s="51"/>
      <c r="V288" s="51"/>
    </row>
    <row r="289" spans="1:82" s="2" customFormat="1">
      <c r="A289" s="11">
        <v>1979</v>
      </c>
      <c r="B289" s="11">
        <v>9</v>
      </c>
      <c r="C289" s="9">
        <f>P!C290</f>
        <v>29.7</v>
      </c>
      <c r="D289" s="10">
        <f>P!D290</f>
        <v>20.53</v>
      </c>
      <c r="E289" s="11">
        <v>26.64</v>
      </c>
      <c r="F289" s="25">
        <v>13.12</v>
      </c>
      <c r="G289" s="28">
        <v>30</v>
      </c>
      <c r="H289" s="11">
        <v>29.2</v>
      </c>
      <c r="I289" s="34">
        <f t="shared" si="4"/>
        <v>29.542919999999999</v>
      </c>
      <c r="J289" s="44"/>
      <c r="K289" s="44"/>
      <c r="L289" s="44"/>
      <c r="M289" s="45"/>
      <c r="N289" s="46"/>
      <c r="O289" s="46"/>
      <c r="P289" s="55"/>
      <c r="Q289" s="56"/>
      <c r="R289" s="49"/>
      <c r="S289" s="49"/>
      <c r="T289" s="51"/>
      <c r="U289" s="51"/>
      <c r="V289" s="51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  <c r="AN289" s="50"/>
      <c r="AO289" s="50"/>
      <c r="AP289" s="50"/>
      <c r="AQ289" s="50"/>
      <c r="AR289" s="50"/>
      <c r="AS289" s="50"/>
      <c r="AT289" s="50"/>
      <c r="AU289" s="50"/>
      <c r="AV289" s="50"/>
      <c r="AW289" s="50"/>
      <c r="AX289" s="50"/>
      <c r="AY289" s="50"/>
      <c r="AZ289" s="50"/>
      <c r="BA289" s="50"/>
      <c r="BB289" s="50"/>
      <c r="BC289" s="50"/>
      <c r="BD289" s="50"/>
      <c r="BE289" s="50"/>
      <c r="BF289" s="50"/>
      <c r="BG289" s="50"/>
      <c r="BH289" s="50"/>
      <c r="BI289" s="50"/>
      <c r="BJ289" s="50"/>
      <c r="BK289" s="50"/>
      <c r="BL289" s="50"/>
      <c r="BM289" s="50"/>
      <c r="BN289" s="50"/>
      <c r="BO289" s="50"/>
      <c r="BP289" s="50"/>
      <c r="BQ289" s="50"/>
      <c r="BR289" s="50"/>
      <c r="BS289" s="50"/>
      <c r="BT289" s="50"/>
      <c r="BU289" s="50"/>
      <c r="BV289" s="50"/>
      <c r="BW289" s="50"/>
      <c r="BX289" s="50"/>
      <c r="BY289" s="50"/>
      <c r="BZ289" s="50"/>
      <c r="CA289" s="50"/>
      <c r="CB289" s="50"/>
      <c r="CC289" s="50"/>
      <c r="CD289" s="50"/>
    </row>
    <row r="290" spans="1:82" ht="17.399999999999999">
      <c r="A290" s="8">
        <v>1979</v>
      </c>
      <c r="B290" s="8">
        <v>10</v>
      </c>
      <c r="C290" s="9">
        <f>P!C291</f>
        <v>157.4</v>
      </c>
      <c r="D290" s="10">
        <f>P!D291</f>
        <v>14.03</v>
      </c>
      <c r="E290" s="8">
        <v>17.59</v>
      </c>
      <c r="F290" s="24">
        <v>9.6999999999999993</v>
      </c>
      <c r="G290" s="27">
        <v>22.5</v>
      </c>
      <c r="H290" s="8">
        <v>21.4</v>
      </c>
      <c r="I290" s="33">
        <f t="shared" si="4"/>
        <v>21.871514999999999</v>
      </c>
      <c r="J290" s="44"/>
      <c r="K290" s="44"/>
      <c r="L290" s="44"/>
      <c r="M290" s="45"/>
      <c r="P290" s="47"/>
      <c r="R290" s="49"/>
      <c r="T290" s="51"/>
      <c r="U290" s="51"/>
      <c r="V290" s="51"/>
    </row>
    <row r="291" spans="1:82">
      <c r="A291" s="8">
        <v>1979</v>
      </c>
      <c r="B291" s="8">
        <v>11</v>
      </c>
      <c r="C291" s="9">
        <f>P!C292</f>
        <v>102.2</v>
      </c>
      <c r="D291" s="10">
        <f>P!D292</f>
        <v>11.33</v>
      </c>
      <c r="E291" s="8">
        <v>14.75</v>
      </c>
      <c r="F291" s="24">
        <v>8.0500000000000007</v>
      </c>
      <c r="G291" s="27">
        <v>16.3</v>
      </c>
      <c r="H291" s="8">
        <v>15.1</v>
      </c>
      <c r="I291" s="33">
        <f t="shared" si="4"/>
        <v>15.614380000000001</v>
      </c>
      <c r="J291" s="44"/>
      <c r="K291" s="44"/>
      <c r="L291" s="44"/>
      <c r="M291" s="45"/>
      <c r="P291" s="53"/>
      <c r="R291" s="49"/>
      <c r="T291" s="51"/>
      <c r="U291" s="51"/>
      <c r="V291" s="51"/>
    </row>
    <row r="292" spans="1:82">
      <c r="A292" s="8">
        <v>1979</v>
      </c>
      <c r="B292" s="8">
        <v>12</v>
      </c>
      <c r="C292" s="9">
        <f>P!C293</f>
        <v>58.2</v>
      </c>
      <c r="D292" s="10">
        <f>P!D293</f>
        <v>7.76</v>
      </c>
      <c r="E292" s="8">
        <v>11.61</v>
      </c>
      <c r="F292" s="24">
        <v>3.94</v>
      </c>
      <c r="G292" s="27">
        <v>13.6</v>
      </c>
      <c r="H292" s="8">
        <v>12.4</v>
      </c>
      <c r="I292" s="33">
        <f t="shared" si="4"/>
        <v>12.914380000000001</v>
      </c>
      <c r="J292" s="44"/>
      <c r="K292" s="44"/>
      <c r="L292" s="44"/>
      <c r="M292" s="45"/>
      <c r="P292" s="53"/>
      <c r="R292" s="49"/>
      <c r="T292" s="51"/>
      <c r="U292" s="51"/>
      <c r="V292" s="51"/>
    </row>
    <row r="293" spans="1:82">
      <c r="A293" s="8">
        <v>1980</v>
      </c>
      <c r="B293" s="8">
        <v>1</v>
      </c>
      <c r="C293" s="9">
        <f>P!C294</f>
        <v>67.8</v>
      </c>
      <c r="D293" s="10">
        <f>P!D294</f>
        <v>2.94</v>
      </c>
      <c r="E293" s="8" t="s">
        <v>150</v>
      </c>
      <c r="F293" s="24">
        <v>-0.11</v>
      </c>
      <c r="G293" s="27">
        <v>15</v>
      </c>
      <c r="H293" s="8">
        <v>13.8</v>
      </c>
      <c r="I293" s="33">
        <f t="shared" si="4"/>
        <v>14.314380000000002</v>
      </c>
      <c r="J293" s="44"/>
      <c r="K293" s="44"/>
      <c r="L293" s="44"/>
      <c r="M293" s="45"/>
      <c r="P293" s="53"/>
      <c r="R293" s="49"/>
      <c r="T293" s="51"/>
      <c r="U293" s="51"/>
      <c r="V293" s="51"/>
    </row>
    <row r="294" spans="1:82">
      <c r="A294" s="8">
        <v>1980</v>
      </c>
      <c r="B294" s="8">
        <v>2</v>
      </c>
      <c r="C294" s="9">
        <f>P!C295</f>
        <v>5.8</v>
      </c>
      <c r="D294" s="10">
        <f>P!D295</f>
        <v>3.9</v>
      </c>
      <c r="E294" s="8" t="s">
        <v>151</v>
      </c>
      <c r="F294" s="24">
        <v>0.66</v>
      </c>
      <c r="G294" s="27">
        <v>20.04</v>
      </c>
      <c r="H294" s="8">
        <v>19.2</v>
      </c>
      <c r="I294" s="33">
        <f t="shared" si="4"/>
        <v>19.560065999999999</v>
      </c>
      <c r="J294" s="44"/>
      <c r="K294" s="44"/>
      <c r="L294" s="44"/>
      <c r="M294" s="45"/>
      <c r="P294" s="53"/>
      <c r="R294" s="49"/>
      <c r="T294" s="51"/>
      <c r="U294" s="51"/>
      <c r="V294" s="51"/>
    </row>
    <row r="295" spans="1:82">
      <c r="A295" s="8">
        <v>1980</v>
      </c>
      <c r="B295" s="8">
        <v>3</v>
      </c>
      <c r="C295" s="9">
        <f>P!C296</f>
        <v>55.4</v>
      </c>
      <c r="D295" s="10">
        <f>P!D296</f>
        <v>7.29</v>
      </c>
      <c r="E295" s="8" t="s">
        <v>152</v>
      </c>
      <c r="F295" s="24">
        <v>2.81</v>
      </c>
      <c r="G295" s="27">
        <v>27.2</v>
      </c>
      <c r="H295" s="8">
        <v>26.3</v>
      </c>
      <c r="I295" s="33">
        <f t="shared" si="4"/>
        <v>26.685785000000003</v>
      </c>
      <c r="J295" s="44"/>
      <c r="K295" s="44"/>
      <c r="L295" s="44"/>
      <c r="M295" s="45"/>
      <c r="P295" s="53"/>
      <c r="R295" s="49"/>
      <c r="T295" s="51"/>
      <c r="U295" s="51"/>
      <c r="V295" s="51"/>
    </row>
    <row r="296" spans="1:82">
      <c r="A296" s="8">
        <v>1980</v>
      </c>
      <c r="B296" s="8">
        <v>4</v>
      </c>
      <c r="C296" s="9">
        <f>P!C297</f>
        <v>65.099999999999994</v>
      </c>
      <c r="D296" s="10">
        <f>P!D297</f>
        <v>12.19</v>
      </c>
      <c r="E296" s="8" t="s">
        <v>153</v>
      </c>
      <c r="F296" s="24">
        <v>5.93</v>
      </c>
      <c r="G296" s="27">
        <v>34.700000000000003</v>
      </c>
      <c r="H296" s="8">
        <v>34.1</v>
      </c>
      <c r="I296" s="33">
        <f t="shared" si="4"/>
        <v>34.357190000000003</v>
      </c>
      <c r="J296" s="44"/>
      <c r="K296" s="44"/>
      <c r="L296" s="44"/>
      <c r="M296" s="45"/>
      <c r="P296" s="53"/>
      <c r="R296" s="49"/>
      <c r="T296" s="51"/>
      <c r="U296" s="51"/>
      <c r="V296" s="51"/>
    </row>
    <row r="297" spans="1:82">
      <c r="A297" s="8">
        <v>1980</v>
      </c>
      <c r="B297" s="8">
        <v>5</v>
      </c>
      <c r="C297" s="9">
        <f>P!C298</f>
        <v>65.5</v>
      </c>
      <c r="D297" s="10">
        <f>P!D298</f>
        <v>16.91</v>
      </c>
      <c r="E297" s="8" t="s">
        <v>23</v>
      </c>
      <c r="F297" s="24">
        <v>10.47</v>
      </c>
      <c r="G297" s="27">
        <v>39.700000000000003</v>
      </c>
      <c r="H297" s="8">
        <v>39.5</v>
      </c>
      <c r="I297" s="33">
        <f t="shared" si="4"/>
        <v>39.585729999999998</v>
      </c>
      <c r="J297" s="44"/>
      <c r="K297" s="44"/>
      <c r="L297" s="44"/>
      <c r="M297" s="45"/>
      <c r="P297" s="53"/>
      <c r="R297" s="49"/>
      <c r="T297" s="51"/>
      <c r="U297" s="51"/>
      <c r="V297" s="51"/>
    </row>
    <row r="298" spans="1:82">
      <c r="A298" s="8">
        <v>1980</v>
      </c>
      <c r="B298" s="8">
        <v>6</v>
      </c>
      <c r="C298" s="9">
        <f>P!C299</f>
        <v>3.3</v>
      </c>
      <c r="D298" s="10">
        <f>P!D299</f>
        <v>22.17</v>
      </c>
      <c r="E298" s="8" t="s">
        <v>154</v>
      </c>
      <c r="F298" s="24">
        <v>14.2</v>
      </c>
      <c r="G298" s="27">
        <v>41.9</v>
      </c>
      <c r="H298" s="8">
        <v>41.9</v>
      </c>
      <c r="I298" s="33">
        <f t="shared" si="4"/>
        <v>41.9</v>
      </c>
      <c r="J298" s="44"/>
      <c r="K298" s="44"/>
      <c r="L298" s="44"/>
      <c r="M298" s="45"/>
      <c r="P298" s="55"/>
      <c r="R298" s="49"/>
      <c r="T298" s="51"/>
      <c r="U298" s="51"/>
      <c r="V298" s="51"/>
    </row>
    <row r="299" spans="1:82">
      <c r="A299" s="8">
        <v>1980</v>
      </c>
      <c r="B299" s="8">
        <v>7</v>
      </c>
      <c r="C299" s="9">
        <f>P!C300</f>
        <v>14</v>
      </c>
      <c r="D299" s="10">
        <f>P!D300</f>
        <v>25.2</v>
      </c>
      <c r="E299" s="8">
        <v>29.74</v>
      </c>
      <c r="F299" s="24">
        <v>16.920000000000002</v>
      </c>
      <c r="G299" s="27">
        <v>40.799999999999997</v>
      </c>
      <c r="H299" s="8">
        <v>40.799999999999997</v>
      </c>
      <c r="I299" s="33">
        <f t="shared" si="4"/>
        <v>40.799999999999997</v>
      </c>
      <c r="J299" s="44"/>
      <c r="K299" s="44"/>
      <c r="L299" s="44"/>
      <c r="M299" s="45"/>
      <c r="P299" s="55"/>
      <c r="R299" s="49"/>
      <c r="T299" s="51"/>
      <c r="U299" s="51"/>
      <c r="V299" s="51"/>
    </row>
    <row r="300" spans="1:82">
      <c r="A300" s="8">
        <v>1980</v>
      </c>
      <c r="B300" s="8">
        <v>8</v>
      </c>
      <c r="C300" s="9">
        <f>P!C301</f>
        <v>4.5999999999999996</v>
      </c>
      <c r="D300" s="10">
        <f>P!D301</f>
        <v>24.21</v>
      </c>
      <c r="E300" s="8">
        <v>29.32</v>
      </c>
      <c r="F300" s="24">
        <v>16.260000000000002</v>
      </c>
      <c r="G300" s="27">
        <v>36.700000000000003</v>
      </c>
      <c r="H300" s="8">
        <v>36.299999999999997</v>
      </c>
      <c r="I300" s="33">
        <f t="shared" si="4"/>
        <v>36.47146</v>
      </c>
      <c r="J300" s="44"/>
      <c r="K300" s="44"/>
      <c r="L300" s="44"/>
      <c r="M300" s="45"/>
      <c r="P300" s="55"/>
      <c r="R300" s="49"/>
      <c r="T300" s="51"/>
      <c r="U300" s="51"/>
      <c r="V300" s="51"/>
    </row>
    <row r="301" spans="1:82" s="2" customFormat="1">
      <c r="A301" s="11">
        <v>1980</v>
      </c>
      <c r="B301" s="11">
        <v>9</v>
      </c>
      <c r="C301" s="9">
        <f>P!C302</f>
        <v>4.8</v>
      </c>
      <c r="D301" s="10">
        <f>P!D302</f>
        <v>19.47</v>
      </c>
      <c r="E301" s="11">
        <v>24.71</v>
      </c>
      <c r="F301" s="25">
        <v>12.85</v>
      </c>
      <c r="G301" s="28">
        <v>30</v>
      </c>
      <c r="H301" s="11">
        <v>29.2</v>
      </c>
      <c r="I301" s="34">
        <f t="shared" si="4"/>
        <v>29.542919999999999</v>
      </c>
      <c r="J301" s="44"/>
      <c r="K301" s="44"/>
      <c r="L301" s="44"/>
      <c r="M301" s="45"/>
      <c r="N301" s="46"/>
      <c r="O301" s="46"/>
      <c r="P301" s="55"/>
      <c r="Q301" s="56"/>
      <c r="R301" s="49"/>
      <c r="S301" s="49"/>
      <c r="T301" s="51"/>
      <c r="U301" s="51"/>
      <c r="V301" s="51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  <c r="AN301" s="50"/>
      <c r="AO301" s="50"/>
      <c r="AP301" s="50"/>
      <c r="AQ301" s="50"/>
      <c r="AR301" s="50"/>
      <c r="AS301" s="50"/>
      <c r="AT301" s="50"/>
      <c r="AU301" s="50"/>
      <c r="AV301" s="50"/>
      <c r="AW301" s="50"/>
      <c r="AX301" s="50"/>
      <c r="AY301" s="50"/>
      <c r="AZ301" s="50"/>
      <c r="BA301" s="50"/>
      <c r="BB301" s="50"/>
      <c r="BC301" s="50"/>
      <c r="BD301" s="50"/>
      <c r="BE301" s="50"/>
      <c r="BF301" s="50"/>
      <c r="BG301" s="50"/>
      <c r="BH301" s="50"/>
      <c r="BI301" s="50"/>
      <c r="BJ301" s="50"/>
      <c r="BK301" s="50"/>
      <c r="BL301" s="50"/>
      <c r="BM301" s="50"/>
      <c r="BN301" s="50"/>
      <c r="BO301" s="50"/>
      <c r="BP301" s="50"/>
      <c r="BQ301" s="50"/>
      <c r="BR301" s="50"/>
      <c r="BS301" s="50"/>
      <c r="BT301" s="50"/>
      <c r="BU301" s="50"/>
      <c r="BV301" s="50"/>
      <c r="BW301" s="50"/>
      <c r="BX301" s="50"/>
      <c r="BY301" s="50"/>
      <c r="BZ301" s="50"/>
      <c r="CA301" s="50"/>
      <c r="CB301" s="50"/>
      <c r="CC301" s="50"/>
      <c r="CD301" s="50"/>
    </row>
    <row r="302" spans="1:82" ht="17.399999999999999">
      <c r="A302" s="8">
        <v>1980</v>
      </c>
      <c r="B302" s="8">
        <v>10</v>
      </c>
      <c r="C302" s="9">
        <f>P!C303</f>
        <v>12.3</v>
      </c>
      <c r="D302" s="10">
        <f>P!D303</f>
        <v>17.149999999999999</v>
      </c>
      <c r="E302" s="8">
        <v>21.51</v>
      </c>
      <c r="F302" s="24">
        <v>11.44</v>
      </c>
      <c r="G302" s="27">
        <v>22.5</v>
      </c>
      <c r="H302" s="8">
        <v>21.4</v>
      </c>
      <c r="I302" s="33">
        <f t="shared" si="4"/>
        <v>21.871514999999999</v>
      </c>
      <c r="J302" s="44"/>
      <c r="K302" s="44"/>
      <c r="L302" s="44"/>
      <c r="M302" s="45"/>
      <c r="P302" s="47"/>
      <c r="R302" s="49"/>
      <c r="T302" s="51"/>
      <c r="U302" s="51"/>
      <c r="V302" s="51"/>
    </row>
    <row r="303" spans="1:82">
      <c r="A303" s="8">
        <v>1980</v>
      </c>
      <c r="B303" s="8">
        <v>11</v>
      </c>
      <c r="C303" s="9">
        <f>P!C304</f>
        <v>93.9</v>
      </c>
      <c r="D303" s="10">
        <f>P!D304</f>
        <v>12.1</v>
      </c>
      <c r="E303" s="8">
        <v>16.12</v>
      </c>
      <c r="F303" s="24">
        <v>8.07</v>
      </c>
      <c r="G303" s="27">
        <v>16.3</v>
      </c>
      <c r="H303" s="8">
        <v>15.1</v>
      </c>
      <c r="I303" s="33">
        <f t="shared" si="4"/>
        <v>15.614380000000001</v>
      </c>
      <c r="J303" s="44"/>
      <c r="K303" s="44"/>
      <c r="L303" s="44"/>
      <c r="M303" s="45"/>
      <c r="P303" s="53"/>
      <c r="R303" s="49"/>
      <c r="T303" s="51"/>
      <c r="U303" s="51"/>
      <c r="V303" s="51"/>
    </row>
    <row r="304" spans="1:82">
      <c r="A304" s="8">
        <v>1980</v>
      </c>
      <c r="B304" s="8">
        <v>12</v>
      </c>
      <c r="C304" s="9">
        <f>P!C305</f>
        <v>254.5</v>
      </c>
      <c r="D304" s="10">
        <f>P!D305</f>
        <v>8.34</v>
      </c>
      <c r="E304" s="8">
        <v>11.95</v>
      </c>
      <c r="F304" s="24">
        <v>4.72</v>
      </c>
      <c r="G304" s="27">
        <v>13.6</v>
      </c>
      <c r="H304" s="8">
        <v>12.4</v>
      </c>
      <c r="I304" s="33">
        <f t="shared" si="4"/>
        <v>12.914380000000001</v>
      </c>
      <c r="J304" s="44"/>
      <c r="K304" s="44"/>
      <c r="L304" s="44"/>
      <c r="M304" s="45"/>
      <c r="P304" s="53"/>
      <c r="R304" s="49"/>
      <c r="T304" s="51"/>
      <c r="U304" s="51"/>
      <c r="V304" s="51"/>
    </row>
    <row r="305" spans="1:82">
      <c r="A305" s="8">
        <v>1981</v>
      </c>
      <c r="B305" s="8">
        <v>1</v>
      </c>
      <c r="C305" s="9">
        <f>P!C306</f>
        <v>94.8</v>
      </c>
      <c r="D305" s="10">
        <f>P!D306</f>
        <v>3.72</v>
      </c>
      <c r="E305" s="8" t="s">
        <v>155</v>
      </c>
      <c r="F305" s="24">
        <v>0.82</v>
      </c>
      <c r="G305" s="27">
        <v>15</v>
      </c>
      <c r="H305" s="8">
        <v>13.8</v>
      </c>
      <c r="I305" s="33">
        <f t="shared" si="4"/>
        <v>14.314380000000002</v>
      </c>
      <c r="J305" s="44"/>
      <c r="K305" s="44"/>
      <c r="L305" s="44"/>
      <c r="M305" s="45"/>
      <c r="P305" s="53"/>
      <c r="R305" s="49"/>
      <c r="T305" s="51"/>
      <c r="U305" s="51"/>
      <c r="V305" s="51"/>
    </row>
    <row r="306" spans="1:82">
      <c r="A306" s="8">
        <v>1981</v>
      </c>
      <c r="B306" s="8">
        <v>2</v>
      </c>
      <c r="C306" s="9">
        <f>P!C307</f>
        <v>50.8</v>
      </c>
      <c r="D306" s="10">
        <f>P!D307</f>
        <v>5.15</v>
      </c>
      <c r="E306" s="8" t="s">
        <v>156</v>
      </c>
      <c r="F306" s="24">
        <v>1.18</v>
      </c>
      <c r="G306" s="27">
        <v>20.04</v>
      </c>
      <c r="H306" s="8">
        <v>19.2</v>
      </c>
      <c r="I306" s="33">
        <f t="shared" si="4"/>
        <v>19.560065999999999</v>
      </c>
      <c r="J306" s="44"/>
      <c r="K306" s="44"/>
      <c r="L306" s="44"/>
      <c r="M306" s="45"/>
      <c r="P306" s="53"/>
      <c r="R306" s="49"/>
      <c r="T306" s="51"/>
      <c r="U306" s="51"/>
      <c r="V306" s="51"/>
    </row>
    <row r="307" spans="1:82">
      <c r="A307" s="8">
        <v>1981</v>
      </c>
      <c r="B307" s="8">
        <v>3</v>
      </c>
      <c r="C307" s="9">
        <f>P!C308</f>
        <v>21.4</v>
      </c>
      <c r="D307" s="10">
        <f>P!D308</f>
        <v>10.36</v>
      </c>
      <c r="E307" s="8" t="s">
        <v>157</v>
      </c>
      <c r="F307" s="24">
        <v>5.05</v>
      </c>
      <c r="G307" s="27">
        <v>27.2</v>
      </c>
      <c r="H307" s="8">
        <v>26.3</v>
      </c>
      <c r="I307" s="33">
        <f t="shared" si="4"/>
        <v>26.685785000000003</v>
      </c>
      <c r="J307" s="44"/>
      <c r="K307" s="44"/>
      <c r="L307" s="44"/>
      <c r="M307" s="45"/>
      <c r="P307" s="53"/>
      <c r="R307" s="49"/>
      <c r="T307" s="51"/>
      <c r="U307" s="51"/>
      <c r="V307" s="51"/>
    </row>
    <row r="308" spans="1:82">
      <c r="A308" s="8">
        <v>1981</v>
      </c>
      <c r="B308" s="8">
        <v>4</v>
      </c>
      <c r="C308" s="9">
        <f>P!C309</f>
        <v>6.6</v>
      </c>
      <c r="D308" s="10">
        <f>P!D309</f>
        <v>13.03</v>
      </c>
      <c r="E308" s="8" t="s">
        <v>158</v>
      </c>
      <c r="F308" s="24">
        <v>6.02</v>
      </c>
      <c r="G308" s="27">
        <v>34.700000000000003</v>
      </c>
      <c r="H308" s="8">
        <v>34.1</v>
      </c>
      <c r="I308" s="33">
        <f t="shared" si="4"/>
        <v>34.357190000000003</v>
      </c>
      <c r="J308" s="44"/>
      <c r="K308" s="44"/>
      <c r="L308" s="44"/>
      <c r="M308" s="45"/>
      <c r="P308" s="53"/>
      <c r="R308" s="49"/>
      <c r="T308" s="51"/>
      <c r="U308" s="51"/>
      <c r="V308" s="51"/>
    </row>
    <row r="309" spans="1:82">
      <c r="A309" s="8">
        <v>1981</v>
      </c>
      <c r="B309" s="8">
        <v>5</v>
      </c>
      <c r="C309" s="9">
        <f>P!C310</f>
        <v>23.6</v>
      </c>
      <c r="D309" s="10" t="str">
        <f>P!D310</f>
        <v>17</v>
      </c>
      <c r="E309" s="8" t="s">
        <v>159</v>
      </c>
      <c r="F309" s="24">
        <v>9.36</v>
      </c>
      <c r="G309" s="27">
        <v>39.700000000000003</v>
      </c>
      <c r="H309" s="8">
        <v>39.5</v>
      </c>
      <c r="I309" s="33">
        <f t="shared" si="4"/>
        <v>39.585729999999998</v>
      </c>
      <c r="J309" s="44"/>
      <c r="K309" s="44"/>
      <c r="L309" s="44"/>
      <c r="M309" s="45"/>
      <c r="P309" s="53"/>
      <c r="R309" s="49"/>
      <c r="T309" s="51"/>
      <c r="U309" s="51"/>
      <c r="V309" s="51"/>
    </row>
    <row r="310" spans="1:82">
      <c r="A310" s="8">
        <v>1981</v>
      </c>
      <c r="B310" s="8">
        <v>6</v>
      </c>
      <c r="C310" s="9">
        <f>P!C311</f>
        <v>0.5</v>
      </c>
      <c r="D310" s="10">
        <f>P!D311</f>
        <v>24.71</v>
      </c>
      <c r="E310" s="8" t="s">
        <v>160</v>
      </c>
      <c r="F310" s="24">
        <v>16.12</v>
      </c>
      <c r="G310" s="27">
        <v>41.9</v>
      </c>
      <c r="H310" s="8">
        <v>41.9</v>
      </c>
      <c r="I310" s="33">
        <f t="shared" si="4"/>
        <v>41.9</v>
      </c>
      <c r="J310" s="44"/>
      <c r="K310" s="44"/>
      <c r="L310" s="44"/>
      <c r="M310" s="45"/>
      <c r="P310" s="55"/>
      <c r="R310" s="49"/>
      <c r="T310" s="51"/>
      <c r="U310" s="51"/>
      <c r="V310" s="51"/>
    </row>
    <row r="311" spans="1:82">
      <c r="A311" s="8">
        <v>1981</v>
      </c>
      <c r="B311" s="8">
        <v>7</v>
      </c>
      <c r="C311" s="9">
        <f>P!C312</f>
        <v>9.5</v>
      </c>
      <c r="D311" s="10">
        <f>P!D312</f>
        <v>25.21</v>
      </c>
      <c r="E311" s="8">
        <v>29.45</v>
      </c>
      <c r="F311" s="24">
        <v>17.7</v>
      </c>
      <c r="G311" s="27">
        <v>40.799999999999997</v>
      </c>
      <c r="H311" s="8">
        <v>40.799999999999997</v>
      </c>
      <c r="I311" s="33">
        <f t="shared" si="4"/>
        <v>40.799999999999997</v>
      </c>
      <c r="J311" s="44"/>
      <c r="K311" s="44"/>
      <c r="L311" s="44"/>
      <c r="M311" s="45"/>
      <c r="P311" s="55"/>
      <c r="R311" s="49"/>
      <c r="T311" s="51"/>
      <c r="U311" s="51"/>
      <c r="V311" s="51"/>
    </row>
    <row r="312" spans="1:82">
      <c r="A312" s="8">
        <v>1981</v>
      </c>
      <c r="B312" s="8">
        <v>8</v>
      </c>
      <c r="C312" s="9">
        <f>P!C313</f>
        <v>13.3</v>
      </c>
      <c r="D312" s="10">
        <f>P!D313</f>
        <v>24.82</v>
      </c>
      <c r="E312" s="8">
        <v>29.88</v>
      </c>
      <c r="F312" s="24">
        <v>16.48</v>
      </c>
      <c r="G312" s="27">
        <v>36.700000000000003</v>
      </c>
      <c r="H312" s="8">
        <v>36.299999999999997</v>
      </c>
      <c r="I312" s="33">
        <f t="shared" si="4"/>
        <v>36.47146</v>
      </c>
      <c r="J312" s="44"/>
      <c r="K312" s="44"/>
      <c r="L312" s="44"/>
      <c r="M312" s="45"/>
      <c r="P312" s="55"/>
      <c r="R312" s="49"/>
      <c r="T312" s="51"/>
      <c r="U312" s="51"/>
      <c r="V312" s="51"/>
    </row>
    <row r="313" spans="1:82" s="2" customFormat="1">
      <c r="A313" s="11">
        <v>1981</v>
      </c>
      <c r="B313" s="11">
        <v>9</v>
      </c>
      <c r="C313" s="9">
        <f>P!C314</f>
        <v>3</v>
      </c>
      <c r="D313" s="10">
        <f>P!D314</f>
        <v>21.09</v>
      </c>
      <c r="E313" s="11">
        <v>25.97</v>
      </c>
      <c r="F313" s="25">
        <v>14.42</v>
      </c>
      <c r="G313" s="28">
        <v>30</v>
      </c>
      <c r="H313" s="11">
        <v>29.2</v>
      </c>
      <c r="I313" s="34">
        <f t="shared" si="4"/>
        <v>29.542919999999999</v>
      </c>
      <c r="J313" s="44"/>
      <c r="K313" s="44"/>
      <c r="L313" s="44"/>
      <c r="M313" s="45"/>
      <c r="N313" s="46"/>
      <c r="O313" s="46"/>
      <c r="P313" s="55"/>
      <c r="Q313" s="56"/>
      <c r="R313" s="49"/>
      <c r="S313" s="49"/>
      <c r="T313" s="51"/>
      <c r="U313" s="51"/>
      <c r="V313" s="51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  <c r="AN313" s="50"/>
      <c r="AO313" s="50"/>
      <c r="AP313" s="50"/>
      <c r="AQ313" s="50"/>
      <c r="AR313" s="50"/>
      <c r="AS313" s="50"/>
      <c r="AT313" s="50"/>
      <c r="AU313" s="50"/>
      <c r="AV313" s="50"/>
      <c r="AW313" s="50"/>
      <c r="AX313" s="50"/>
      <c r="AY313" s="50"/>
      <c r="AZ313" s="50"/>
      <c r="BA313" s="50"/>
      <c r="BB313" s="50"/>
      <c r="BC313" s="50"/>
      <c r="BD313" s="50"/>
      <c r="BE313" s="50"/>
      <c r="BF313" s="50"/>
      <c r="BG313" s="50"/>
      <c r="BH313" s="50"/>
      <c r="BI313" s="50"/>
      <c r="BJ313" s="50"/>
      <c r="BK313" s="50"/>
      <c r="BL313" s="50"/>
      <c r="BM313" s="50"/>
      <c r="BN313" s="50"/>
      <c r="BO313" s="50"/>
      <c r="BP313" s="50"/>
      <c r="BQ313" s="50"/>
      <c r="BR313" s="50"/>
      <c r="BS313" s="50"/>
      <c r="BT313" s="50"/>
      <c r="BU313" s="50"/>
      <c r="BV313" s="50"/>
      <c r="BW313" s="50"/>
      <c r="BX313" s="50"/>
      <c r="BY313" s="50"/>
      <c r="BZ313" s="50"/>
      <c r="CA313" s="50"/>
      <c r="CB313" s="50"/>
      <c r="CC313" s="50"/>
      <c r="CD313" s="50"/>
    </row>
    <row r="314" spans="1:82" ht="17.399999999999999">
      <c r="A314" s="8">
        <v>1981</v>
      </c>
      <c r="B314" s="8">
        <v>10</v>
      </c>
      <c r="C314" s="9">
        <f>P!C315</f>
        <v>89.6</v>
      </c>
      <c r="D314" s="10">
        <f>P!D315</f>
        <v>17.600000000000001</v>
      </c>
      <c r="E314" s="8">
        <v>22.27</v>
      </c>
      <c r="F314" s="24">
        <v>12.12</v>
      </c>
      <c r="G314" s="27">
        <v>22.5</v>
      </c>
      <c r="H314" s="8">
        <v>21.4</v>
      </c>
      <c r="I314" s="33">
        <f t="shared" si="4"/>
        <v>21.871514999999999</v>
      </c>
      <c r="J314" s="44"/>
      <c r="K314" s="44"/>
      <c r="L314" s="44"/>
      <c r="M314" s="45"/>
      <c r="P314" s="47"/>
      <c r="R314" s="49"/>
      <c r="T314" s="51"/>
      <c r="U314" s="51"/>
      <c r="V314" s="51"/>
    </row>
    <row r="315" spans="1:82">
      <c r="A315" s="8">
        <v>1981</v>
      </c>
      <c r="B315" s="8">
        <v>11</v>
      </c>
      <c r="C315" s="9">
        <f>P!C316</f>
        <v>89.8</v>
      </c>
      <c r="D315" s="10">
        <f>P!D316</f>
        <v>7.89</v>
      </c>
      <c r="E315" s="8">
        <v>12.53</v>
      </c>
      <c r="F315" s="24">
        <v>3.6</v>
      </c>
      <c r="G315" s="27">
        <v>16.3</v>
      </c>
      <c r="H315" s="8">
        <v>15.1</v>
      </c>
      <c r="I315" s="33">
        <f t="shared" si="4"/>
        <v>15.614380000000001</v>
      </c>
      <c r="J315" s="44"/>
      <c r="K315" s="44"/>
      <c r="L315" s="44"/>
      <c r="M315" s="45"/>
      <c r="P315" s="53"/>
      <c r="R315" s="49"/>
      <c r="T315" s="51"/>
      <c r="U315" s="51"/>
      <c r="V315" s="51"/>
    </row>
    <row r="316" spans="1:82">
      <c r="A316" s="8">
        <v>1981</v>
      </c>
      <c r="B316" s="8">
        <v>12</v>
      </c>
      <c r="C316" s="9">
        <f>P!C317</f>
        <v>97.2</v>
      </c>
      <c r="D316" s="10">
        <f>P!D317</f>
        <v>9.32</v>
      </c>
      <c r="E316" s="8">
        <v>12.77</v>
      </c>
      <c r="F316" s="24">
        <v>5.65</v>
      </c>
      <c r="G316" s="27">
        <v>13.6</v>
      </c>
      <c r="H316" s="8">
        <v>12.4</v>
      </c>
      <c r="I316" s="33">
        <f t="shared" si="4"/>
        <v>12.914380000000001</v>
      </c>
      <c r="J316" s="44"/>
      <c r="K316" s="44"/>
      <c r="L316" s="44"/>
      <c r="M316" s="45"/>
      <c r="P316" s="53"/>
      <c r="R316" s="49"/>
      <c r="T316" s="51"/>
      <c r="U316" s="51"/>
      <c r="V316" s="51"/>
    </row>
    <row r="317" spans="1:82">
      <c r="A317" s="8">
        <v>1982</v>
      </c>
      <c r="B317" s="8">
        <v>1</v>
      </c>
      <c r="C317" s="9">
        <f>P!C318</f>
        <v>9</v>
      </c>
      <c r="D317" s="10">
        <f>P!D318</f>
        <v>4.37</v>
      </c>
      <c r="E317" s="8" t="s">
        <v>161</v>
      </c>
      <c r="F317" s="24">
        <v>0.68</v>
      </c>
      <c r="G317" s="27">
        <v>15</v>
      </c>
      <c r="H317" s="8">
        <v>13.8</v>
      </c>
      <c r="I317" s="33">
        <f t="shared" si="4"/>
        <v>14.314380000000002</v>
      </c>
      <c r="J317" s="44"/>
      <c r="K317" s="44"/>
      <c r="L317" s="44"/>
      <c r="M317" s="45"/>
      <c r="P317" s="53"/>
      <c r="R317" s="49"/>
      <c r="T317" s="51"/>
      <c r="U317" s="51"/>
      <c r="V317" s="51"/>
    </row>
    <row r="318" spans="1:82">
      <c r="A318" s="8">
        <v>1982</v>
      </c>
      <c r="B318" s="8">
        <v>2</v>
      </c>
      <c r="C318" s="9">
        <f>P!C319</f>
        <v>64.5</v>
      </c>
      <c r="D318" s="10">
        <f>P!D319</f>
        <v>3.64</v>
      </c>
      <c r="E318" s="8" t="s">
        <v>162</v>
      </c>
      <c r="F318" s="24">
        <v>-1.1499999999999999</v>
      </c>
      <c r="G318" s="27">
        <v>20.04</v>
      </c>
      <c r="H318" s="8">
        <v>19.2</v>
      </c>
      <c r="I318" s="33">
        <f t="shared" si="4"/>
        <v>19.560065999999999</v>
      </c>
      <c r="J318" s="44"/>
      <c r="K318" s="44"/>
      <c r="L318" s="44"/>
      <c r="M318" s="45"/>
      <c r="P318" s="53"/>
      <c r="R318" s="49"/>
      <c r="T318" s="51"/>
      <c r="U318" s="51"/>
      <c r="V318" s="51"/>
    </row>
    <row r="319" spans="1:82">
      <c r="A319" s="8">
        <v>1982</v>
      </c>
      <c r="B319" s="8">
        <v>3</v>
      </c>
      <c r="C319" s="9">
        <f>P!C320</f>
        <v>55.2</v>
      </c>
      <c r="D319" s="10">
        <f>P!D320</f>
        <v>7.35</v>
      </c>
      <c r="E319" s="8" t="s">
        <v>163</v>
      </c>
      <c r="F319" s="24">
        <v>2.77</v>
      </c>
      <c r="G319" s="27">
        <v>27.2</v>
      </c>
      <c r="H319" s="8">
        <v>26.3</v>
      </c>
      <c r="I319" s="33">
        <f t="shared" si="4"/>
        <v>26.685785000000003</v>
      </c>
      <c r="J319" s="44"/>
      <c r="K319" s="44"/>
      <c r="L319" s="44"/>
      <c r="M319" s="45"/>
      <c r="P319" s="53"/>
      <c r="R319" s="49"/>
      <c r="T319" s="51"/>
      <c r="U319" s="51"/>
      <c r="V319" s="51"/>
    </row>
    <row r="320" spans="1:82">
      <c r="A320" s="8">
        <v>1982</v>
      </c>
      <c r="B320" s="8">
        <v>4</v>
      </c>
      <c r="C320" s="9">
        <f>P!C321</f>
        <v>58.6</v>
      </c>
      <c r="D320" s="10">
        <f>P!D321</f>
        <v>11.68</v>
      </c>
      <c r="E320" s="8" t="s">
        <v>164</v>
      </c>
      <c r="F320" s="24">
        <v>6.47</v>
      </c>
      <c r="G320" s="27">
        <v>34.700000000000003</v>
      </c>
      <c r="H320" s="8">
        <v>34.1</v>
      </c>
      <c r="I320" s="33">
        <f t="shared" si="4"/>
        <v>34.357190000000003</v>
      </c>
      <c r="J320" s="44"/>
      <c r="K320" s="44"/>
      <c r="L320" s="44"/>
      <c r="M320" s="45"/>
      <c r="P320" s="53"/>
      <c r="R320" s="49"/>
      <c r="T320" s="51"/>
      <c r="U320" s="51"/>
      <c r="V320" s="51"/>
    </row>
    <row r="321" spans="1:82">
      <c r="A321" s="8">
        <v>1982</v>
      </c>
      <c r="B321" s="8">
        <v>5</v>
      </c>
      <c r="C321" s="9">
        <f>P!C322</f>
        <v>27.9</v>
      </c>
      <c r="D321" s="10">
        <f>P!D322</f>
        <v>17.87</v>
      </c>
      <c r="E321" s="8" t="s">
        <v>165</v>
      </c>
      <c r="F321" s="24">
        <v>10.6</v>
      </c>
      <c r="G321" s="27">
        <v>39.700000000000003</v>
      </c>
      <c r="H321" s="8">
        <v>39.5</v>
      </c>
      <c r="I321" s="33">
        <f t="shared" si="4"/>
        <v>39.585729999999998</v>
      </c>
      <c r="J321" s="44"/>
      <c r="K321" s="44"/>
      <c r="L321" s="44"/>
      <c r="M321" s="45"/>
      <c r="P321" s="53"/>
      <c r="R321" s="49"/>
      <c r="T321" s="51"/>
      <c r="U321" s="51"/>
      <c r="V321" s="51"/>
    </row>
    <row r="322" spans="1:82">
      <c r="A322" s="8">
        <v>1982</v>
      </c>
      <c r="B322" s="8">
        <v>6</v>
      </c>
      <c r="C322" s="9">
        <f>P!C323</f>
        <v>1.4</v>
      </c>
      <c r="D322" s="10">
        <f>P!D323</f>
        <v>23.3</v>
      </c>
      <c r="E322" s="8" t="s">
        <v>166</v>
      </c>
      <c r="F322" s="24">
        <v>14.63</v>
      </c>
      <c r="G322" s="27">
        <v>41.9</v>
      </c>
      <c r="H322" s="8">
        <v>41.9</v>
      </c>
      <c r="I322" s="33">
        <f t="shared" si="4"/>
        <v>41.9</v>
      </c>
      <c r="J322" s="44"/>
      <c r="K322" s="44"/>
      <c r="L322" s="44"/>
      <c r="M322" s="45"/>
      <c r="P322" s="55"/>
      <c r="R322" s="49"/>
      <c r="T322" s="51"/>
      <c r="U322" s="51"/>
      <c r="V322" s="51"/>
    </row>
    <row r="323" spans="1:82">
      <c r="A323" s="8">
        <v>1982</v>
      </c>
      <c r="B323" s="8">
        <v>7</v>
      </c>
      <c r="C323" s="9">
        <f>P!C324</f>
        <v>12.5</v>
      </c>
      <c r="D323" s="10">
        <f>P!D324</f>
        <v>24.21</v>
      </c>
      <c r="E323" s="8">
        <v>28.23</v>
      </c>
      <c r="F323" s="24">
        <v>16.14</v>
      </c>
      <c r="G323" s="27">
        <v>40.799999999999997</v>
      </c>
      <c r="H323" s="8">
        <v>40.799999999999997</v>
      </c>
      <c r="I323" s="33">
        <f t="shared" ref="I323:I386" si="5">G323+(H323-G323)/(42-40)*(42-40.8573)</f>
        <v>40.799999999999997</v>
      </c>
      <c r="J323" s="44"/>
      <c r="K323" s="44"/>
      <c r="L323" s="44"/>
      <c r="M323" s="45"/>
      <c r="P323" s="55"/>
      <c r="R323" s="49"/>
      <c r="T323" s="51"/>
      <c r="U323" s="51"/>
      <c r="V323" s="51"/>
    </row>
    <row r="324" spans="1:82">
      <c r="A324" s="8">
        <v>1982</v>
      </c>
      <c r="B324" s="8">
        <v>8</v>
      </c>
      <c r="C324" s="9">
        <f>P!C325</f>
        <v>7</v>
      </c>
      <c r="D324" s="10">
        <f>P!D325</f>
        <v>24.88</v>
      </c>
      <c r="E324" s="8">
        <v>29.99</v>
      </c>
      <c r="F324" s="24">
        <v>16.88</v>
      </c>
      <c r="G324" s="27">
        <v>36.700000000000003</v>
      </c>
      <c r="H324" s="8">
        <v>36.299999999999997</v>
      </c>
      <c r="I324" s="33">
        <f t="shared" si="5"/>
        <v>36.47146</v>
      </c>
      <c r="J324" s="44"/>
      <c r="K324" s="44"/>
      <c r="L324" s="44"/>
      <c r="M324" s="45"/>
      <c r="P324" s="55"/>
      <c r="R324" s="49"/>
      <c r="T324" s="51"/>
      <c r="U324" s="51"/>
      <c r="V324" s="51"/>
    </row>
    <row r="325" spans="1:82" s="2" customFormat="1">
      <c r="A325" s="11">
        <v>1982</v>
      </c>
      <c r="B325" s="11">
        <v>9</v>
      </c>
      <c r="C325" s="9">
        <f>P!C326</f>
        <v>2.4</v>
      </c>
      <c r="D325" s="10">
        <f>P!D326</f>
        <v>23.23</v>
      </c>
      <c r="E325" s="11">
        <v>28.97</v>
      </c>
      <c r="F325" s="25">
        <v>15.53</v>
      </c>
      <c r="G325" s="28">
        <v>30</v>
      </c>
      <c r="H325" s="11">
        <v>29.2</v>
      </c>
      <c r="I325" s="34">
        <f t="shared" si="5"/>
        <v>29.542919999999999</v>
      </c>
      <c r="J325" s="44"/>
      <c r="K325" s="44"/>
      <c r="L325" s="44"/>
      <c r="M325" s="45"/>
      <c r="N325" s="46"/>
      <c r="O325" s="46"/>
      <c r="P325" s="55"/>
      <c r="Q325" s="56"/>
      <c r="R325" s="49"/>
      <c r="S325" s="49"/>
      <c r="T325" s="51"/>
      <c r="U325" s="51"/>
      <c r="V325" s="51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  <c r="AN325" s="50"/>
      <c r="AO325" s="50"/>
      <c r="AP325" s="50"/>
      <c r="AQ325" s="50"/>
      <c r="AR325" s="50"/>
      <c r="AS325" s="50"/>
      <c r="AT325" s="50"/>
      <c r="AU325" s="50"/>
      <c r="AV325" s="50"/>
      <c r="AW325" s="50"/>
      <c r="AX325" s="50"/>
      <c r="AY325" s="50"/>
      <c r="AZ325" s="50"/>
      <c r="BA325" s="50"/>
      <c r="BB325" s="50"/>
      <c r="BC325" s="50"/>
      <c r="BD325" s="50"/>
      <c r="BE325" s="50"/>
      <c r="BF325" s="50"/>
      <c r="BG325" s="50"/>
      <c r="BH325" s="50"/>
      <c r="BI325" s="50"/>
      <c r="BJ325" s="50"/>
      <c r="BK325" s="50"/>
      <c r="BL325" s="50"/>
      <c r="BM325" s="50"/>
      <c r="BN325" s="50"/>
      <c r="BO325" s="50"/>
      <c r="BP325" s="50"/>
      <c r="BQ325" s="50"/>
      <c r="BR325" s="50"/>
      <c r="BS325" s="50"/>
      <c r="BT325" s="50"/>
      <c r="BU325" s="50"/>
      <c r="BV325" s="50"/>
      <c r="BW325" s="50"/>
      <c r="BX325" s="50"/>
      <c r="BY325" s="50"/>
      <c r="BZ325" s="50"/>
      <c r="CA325" s="50"/>
      <c r="CB325" s="50"/>
      <c r="CC325" s="50"/>
      <c r="CD325" s="50"/>
    </row>
    <row r="326" spans="1:82" ht="17.399999999999999">
      <c r="A326" s="8">
        <v>1982</v>
      </c>
      <c r="B326" s="8">
        <v>10</v>
      </c>
      <c r="C326" s="9">
        <f>P!C327</f>
        <v>38.4</v>
      </c>
      <c r="D326" s="10">
        <f>P!D327</f>
        <v>16.36</v>
      </c>
      <c r="E326" s="8">
        <v>20.83</v>
      </c>
      <c r="F326" s="24">
        <v>11.89</v>
      </c>
      <c r="G326" s="27">
        <v>22.5</v>
      </c>
      <c r="H326" s="8">
        <v>21.4</v>
      </c>
      <c r="I326" s="33">
        <f t="shared" si="5"/>
        <v>21.871514999999999</v>
      </c>
      <c r="J326" s="44"/>
      <c r="K326" s="44"/>
      <c r="L326" s="44"/>
      <c r="M326" s="45"/>
      <c r="P326" s="47"/>
      <c r="R326" s="49"/>
      <c r="T326" s="51"/>
      <c r="U326" s="51"/>
      <c r="V326" s="51"/>
    </row>
    <row r="327" spans="1:82">
      <c r="A327" s="8">
        <v>1982</v>
      </c>
      <c r="B327" s="8">
        <v>11</v>
      </c>
      <c r="C327" s="9">
        <f>P!C328</f>
        <v>72.8</v>
      </c>
      <c r="D327" s="10">
        <f>P!D328</f>
        <v>9.67</v>
      </c>
      <c r="E327" s="8">
        <v>14.62</v>
      </c>
      <c r="F327" s="24">
        <v>4.59</v>
      </c>
      <c r="G327" s="27">
        <v>16.3</v>
      </c>
      <c r="H327" s="8">
        <v>15.1</v>
      </c>
      <c r="I327" s="33">
        <f t="shared" si="5"/>
        <v>15.614380000000001</v>
      </c>
      <c r="J327" s="44"/>
      <c r="K327" s="44"/>
      <c r="L327" s="44"/>
      <c r="M327" s="45"/>
      <c r="P327" s="53"/>
      <c r="R327" s="49"/>
      <c r="T327" s="51"/>
      <c r="U327" s="51"/>
      <c r="V327" s="51"/>
    </row>
    <row r="328" spans="1:82">
      <c r="A328" s="8">
        <v>1982</v>
      </c>
      <c r="B328" s="8">
        <v>12</v>
      </c>
      <c r="C328" s="9">
        <f>P!C329</f>
        <v>65.8</v>
      </c>
      <c r="D328" s="10">
        <f>P!D329</f>
        <v>8.94</v>
      </c>
      <c r="E328" s="8">
        <v>12.03</v>
      </c>
      <c r="F328" s="24">
        <v>5.45</v>
      </c>
      <c r="G328" s="27">
        <v>13.6</v>
      </c>
      <c r="H328" s="8">
        <v>12.4</v>
      </c>
      <c r="I328" s="33">
        <f t="shared" si="5"/>
        <v>12.914380000000001</v>
      </c>
      <c r="J328" s="44"/>
      <c r="K328" s="44"/>
      <c r="L328" s="44"/>
      <c r="M328" s="45"/>
      <c r="P328" s="53"/>
      <c r="R328" s="49"/>
      <c r="T328" s="51"/>
      <c r="U328" s="51"/>
      <c r="V328" s="51"/>
    </row>
    <row r="329" spans="1:82">
      <c r="A329" s="8">
        <v>1983</v>
      </c>
      <c r="B329" s="8">
        <v>1</v>
      </c>
      <c r="C329" s="9">
        <f>P!C330</f>
        <v>6.9</v>
      </c>
      <c r="D329" s="10">
        <f>P!D330</f>
        <v>4.6900000000000004</v>
      </c>
      <c r="E329" s="8" t="s">
        <v>167</v>
      </c>
      <c r="F329" s="24">
        <v>-0.19</v>
      </c>
      <c r="G329" s="27">
        <v>15</v>
      </c>
      <c r="H329" s="8">
        <v>13.8</v>
      </c>
      <c r="I329" s="33">
        <f t="shared" si="5"/>
        <v>14.314380000000002</v>
      </c>
      <c r="J329" s="44"/>
      <c r="K329" s="44"/>
      <c r="L329" s="44"/>
      <c r="M329" s="45"/>
      <c r="P329" s="53"/>
      <c r="R329" s="49"/>
      <c r="T329" s="51"/>
      <c r="U329" s="51"/>
      <c r="V329" s="51"/>
    </row>
    <row r="330" spans="1:82">
      <c r="A330" s="8">
        <v>1983</v>
      </c>
      <c r="B330" s="8">
        <v>2</v>
      </c>
      <c r="C330" s="9">
        <f>P!C331</f>
        <v>32.1</v>
      </c>
      <c r="D330" s="10">
        <f>P!D331</f>
        <v>4.9400000000000004</v>
      </c>
      <c r="E330" s="8" t="s">
        <v>135</v>
      </c>
      <c r="F330" s="24">
        <v>0.73</v>
      </c>
      <c r="G330" s="27">
        <v>20.04</v>
      </c>
      <c r="H330" s="8">
        <v>19.2</v>
      </c>
      <c r="I330" s="33">
        <f t="shared" si="5"/>
        <v>19.560065999999999</v>
      </c>
      <c r="J330" s="44"/>
      <c r="K330" s="44"/>
      <c r="L330" s="44"/>
      <c r="M330" s="45"/>
      <c r="P330" s="53"/>
      <c r="R330" s="49"/>
      <c r="T330" s="51"/>
      <c r="U330" s="51"/>
      <c r="V330" s="51"/>
    </row>
    <row r="331" spans="1:82">
      <c r="A331" s="8">
        <v>1983</v>
      </c>
      <c r="B331" s="8">
        <v>3</v>
      </c>
      <c r="C331" s="9">
        <f>P!C332</f>
        <v>32.5</v>
      </c>
      <c r="D331" s="10">
        <f>P!D332</f>
        <v>8.6300000000000008</v>
      </c>
      <c r="E331" s="8" t="s">
        <v>168</v>
      </c>
      <c r="F331" s="24">
        <v>3.07</v>
      </c>
      <c r="G331" s="27">
        <v>27.2</v>
      </c>
      <c r="H331" s="8">
        <v>26.3</v>
      </c>
      <c r="I331" s="33">
        <f t="shared" si="5"/>
        <v>26.685785000000003</v>
      </c>
      <c r="J331" s="44"/>
      <c r="K331" s="44"/>
      <c r="L331" s="44"/>
      <c r="M331" s="45"/>
      <c r="P331" s="53"/>
      <c r="R331" s="49"/>
      <c r="T331" s="51"/>
      <c r="U331" s="51"/>
      <c r="V331" s="51"/>
    </row>
    <row r="332" spans="1:82">
      <c r="A332" s="8">
        <v>1983</v>
      </c>
      <c r="B332" s="8">
        <v>4</v>
      </c>
      <c r="C332" s="9">
        <f>P!C333</f>
        <v>11</v>
      </c>
      <c r="D332" s="10">
        <f>P!D333</f>
        <v>13.82</v>
      </c>
      <c r="E332" s="8" t="s">
        <v>169</v>
      </c>
      <c r="F332" s="24">
        <v>6.92</v>
      </c>
      <c r="G332" s="27">
        <v>34.700000000000003</v>
      </c>
      <c r="H332" s="8">
        <v>34.1</v>
      </c>
      <c r="I332" s="33">
        <f t="shared" si="5"/>
        <v>34.357190000000003</v>
      </c>
      <c r="J332" s="44"/>
      <c r="K332" s="44"/>
      <c r="L332" s="44"/>
      <c r="M332" s="45"/>
      <c r="P332" s="53"/>
      <c r="R332" s="49"/>
      <c r="T332" s="51"/>
      <c r="U332" s="51"/>
      <c r="V332" s="51"/>
    </row>
    <row r="333" spans="1:82">
      <c r="A333" s="8">
        <v>1983</v>
      </c>
      <c r="B333" s="8">
        <v>5</v>
      </c>
      <c r="C333" s="9">
        <f>P!C334</f>
        <v>50.1</v>
      </c>
      <c r="D333" s="10">
        <f>P!D334</f>
        <v>19.5</v>
      </c>
      <c r="E333" s="8" t="s">
        <v>170</v>
      </c>
      <c r="F333" s="24">
        <v>11.86</v>
      </c>
      <c r="G333" s="27">
        <v>39.700000000000003</v>
      </c>
      <c r="H333" s="8">
        <v>39.5</v>
      </c>
      <c r="I333" s="33">
        <f t="shared" si="5"/>
        <v>39.585729999999998</v>
      </c>
      <c r="J333" s="44"/>
      <c r="K333" s="44"/>
      <c r="L333" s="44"/>
      <c r="M333" s="45"/>
      <c r="P333" s="53"/>
      <c r="R333" s="49"/>
      <c r="T333" s="51"/>
      <c r="U333" s="51"/>
      <c r="V333" s="51"/>
    </row>
    <row r="334" spans="1:82">
      <c r="A334" s="8">
        <v>1983</v>
      </c>
      <c r="B334" s="8">
        <v>6</v>
      </c>
      <c r="C334" s="9">
        <f>P!C335</f>
        <v>109.7</v>
      </c>
      <c r="D334" s="10">
        <f>P!D335</f>
        <v>21.45</v>
      </c>
      <c r="E334" s="8" t="s">
        <v>171</v>
      </c>
      <c r="F334" s="24">
        <v>13.65</v>
      </c>
      <c r="G334" s="27">
        <v>41.9</v>
      </c>
      <c r="H334" s="8">
        <v>41.9</v>
      </c>
      <c r="I334" s="33">
        <f t="shared" si="5"/>
        <v>41.9</v>
      </c>
      <c r="J334" s="44"/>
      <c r="K334" s="44"/>
      <c r="L334" s="44"/>
      <c r="M334" s="45"/>
      <c r="P334" s="55"/>
      <c r="R334" s="49"/>
      <c r="T334" s="51"/>
      <c r="U334" s="51"/>
      <c r="V334" s="51"/>
    </row>
    <row r="335" spans="1:82">
      <c r="A335" s="8">
        <v>1983</v>
      </c>
      <c r="B335" s="8">
        <v>7</v>
      </c>
      <c r="C335" s="9">
        <f>P!C336</f>
        <v>67.2</v>
      </c>
      <c r="D335" s="10">
        <f>P!D336</f>
        <v>25.19</v>
      </c>
      <c r="E335" s="8">
        <v>29.31</v>
      </c>
      <c r="F335" s="24">
        <v>17.97</v>
      </c>
      <c r="G335" s="27">
        <v>40.799999999999997</v>
      </c>
      <c r="H335" s="8">
        <v>40.799999999999997</v>
      </c>
      <c r="I335" s="33">
        <f t="shared" si="5"/>
        <v>40.799999999999997</v>
      </c>
      <c r="J335" s="44"/>
      <c r="K335" s="44"/>
      <c r="L335" s="44"/>
      <c r="M335" s="45"/>
      <c r="P335" s="55"/>
      <c r="R335" s="49"/>
      <c r="T335" s="51"/>
      <c r="U335" s="51"/>
      <c r="V335" s="51"/>
    </row>
    <row r="336" spans="1:82">
      <c r="A336" s="8">
        <v>1983</v>
      </c>
      <c r="B336" s="8">
        <v>8</v>
      </c>
      <c r="C336" s="9">
        <f>P!C337</f>
        <v>10.6</v>
      </c>
      <c r="D336" s="10">
        <f>P!D337</f>
        <v>23.28</v>
      </c>
      <c r="E336" s="8">
        <v>28.01</v>
      </c>
      <c r="F336" s="24">
        <v>15.99</v>
      </c>
      <c r="G336" s="27">
        <v>36.700000000000003</v>
      </c>
      <c r="H336" s="8">
        <v>36.299999999999997</v>
      </c>
      <c r="I336" s="33">
        <f t="shared" si="5"/>
        <v>36.47146</v>
      </c>
      <c r="J336" s="44"/>
      <c r="K336" s="44"/>
      <c r="L336" s="44"/>
      <c r="M336" s="45"/>
      <c r="P336" s="55"/>
      <c r="R336" s="49"/>
      <c r="T336" s="51"/>
      <c r="U336" s="51"/>
      <c r="V336" s="51"/>
    </row>
    <row r="337" spans="1:82" s="2" customFormat="1">
      <c r="A337" s="11">
        <v>1983</v>
      </c>
      <c r="B337" s="11">
        <v>9</v>
      </c>
      <c r="C337" s="9">
        <f>P!C338</f>
        <v>8.8000000000000007</v>
      </c>
      <c r="D337" s="10">
        <f>P!D338</f>
        <v>20.81</v>
      </c>
      <c r="E337" s="11">
        <v>26.23</v>
      </c>
      <c r="F337" s="25">
        <v>13.27</v>
      </c>
      <c r="G337" s="28">
        <v>30</v>
      </c>
      <c r="H337" s="11">
        <v>29.2</v>
      </c>
      <c r="I337" s="34">
        <f t="shared" si="5"/>
        <v>29.542919999999999</v>
      </c>
      <c r="J337" s="44"/>
      <c r="K337" s="44"/>
      <c r="L337" s="44"/>
      <c r="M337" s="45"/>
      <c r="N337" s="46"/>
      <c r="O337" s="46"/>
      <c r="P337" s="55"/>
      <c r="Q337" s="56"/>
      <c r="R337" s="49"/>
      <c r="S337" s="49"/>
      <c r="T337" s="51"/>
      <c r="U337" s="51"/>
      <c r="V337" s="51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/>
      <c r="AL337" s="50"/>
      <c r="AM337" s="50"/>
      <c r="AN337" s="50"/>
      <c r="AO337" s="50"/>
      <c r="AP337" s="50"/>
      <c r="AQ337" s="50"/>
      <c r="AR337" s="50"/>
      <c r="AS337" s="50"/>
      <c r="AT337" s="50"/>
      <c r="AU337" s="50"/>
      <c r="AV337" s="50"/>
      <c r="AW337" s="50"/>
      <c r="AX337" s="50"/>
      <c r="AY337" s="50"/>
      <c r="AZ337" s="50"/>
      <c r="BA337" s="50"/>
      <c r="BB337" s="50"/>
      <c r="BC337" s="50"/>
      <c r="BD337" s="50"/>
      <c r="BE337" s="50"/>
      <c r="BF337" s="50"/>
      <c r="BG337" s="50"/>
      <c r="BH337" s="50"/>
      <c r="BI337" s="50"/>
      <c r="BJ337" s="50"/>
      <c r="BK337" s="50"/>
      <c r="BL337" s="50"/>
      <c r="BM337" s="50"/>
      <c r="BN337" s="50"/>
      <c r="BO337" s="50"/>
      <c r="BP337" s="50"/>
      <c r="BQ337" s="50"/>
      <c r="BR337" s="50"/>
      <c r="BS337" s="50"/>
      <c r="BT337" s="50"/>
      <c r="BU337" s="50"/>
      <c r="BV337" s="50"/>
      <c r="BW337" s="50"/>
      <c r="BX337" s="50"/>
      <c r="BY337" s="50"/>
      <c r="BZ337" s="50"/>
      <c r="CA337" s="50"/>
      <c r="CB337" s="50"/>
      <c r="CC337" s="50"/>
      <c r="CD337" s="50"/>
    </row>
    <row r="338" spans="1:82" ht="17.399999999999999">
      <c r="A338" s="8">
        <v>1983</v>
      </c>
      <c r="B338" s="8">
        <v>10</v>
      </c>
      <c r="C338" s="9">
        <f>P!C339</f>
        <v>37.299999999999997</v>
      </c>
      <c r="D338" s="10">
        <f>P!D339</f>
        <v>14.07</v>
      </c>
      <c r="E338" s="8">
        <v>19.420000000000002</v>
      </c>
      <c r="F338" s="24">
        <v>7.79</v>
      </c>
      <c r="G338" s="27">
        <v>22.5</v>
      </c>
      <c r="H338" s="8">
        <v>21.4</v>
      </c>
      <c r="I338" s="33">
        <f t="shared" si="5"/>
        <v>21.871514999999999</v>
      </c>
      <c r="J338" s="44"/>
      <c r="K338" s="44"/>
      <c r="L338" s="44"/>
      <c r="M338" s="45"/>
      <c r="P338" s="47"/>
      <c r="R338" s="49"/>
      <c r="T338" s="51"/>
      <c r="U338" s="51"/>
      <c r="V338" s="51"/>
    </row>
    <row r="339" spans="1:82">
      <c r="A339" s="8">
        <v>1983</v>
      </c>
      <c r="B339" s="8">
        <v>11</v>
      </c>
      <c r="C339" s="9">
        <f>P!C340</f>
        <v>60.1</v>
      </c>
      <c r="D339" s="10">
        <f>P!D340</f>
        <v>9.1199999999999992</v>
      </c>
      <c r="E339" s="8">
        <v>12.73</v>
      </c>
      <c r="F339" s="24">
        <v>5.05</v>
      </c>
      <c r="G339" s="27">
        <v>16.3</v>
      </c>
      <c r="H339" s="8">
        <v>15.1</v>
      </c>
      <c r="I339" s="33">
        <f t="shared" si="5"/>
        <v>15.614380000000001</v>
      </c>
      <c r="J339" s="44"/>
      <c r="K339" s="44"/>
      <c r="L339" s="44"/>
      <c r="M339" s="45"/>
      <c r="P339" s="53"/>
      <c r="R339" s="49"/>
      <c r="T339" s="51"/>
      <c r="U339" s="51"/>
      <c r="V339" s="51"/>
    </row>
    <row r="340" spans="1:82">
      <c r="A340" s="8">
        <v>1983</v>
      </c>
      <c r="B340" s="8">
        <v>12</v>
      </c>
      <c r="C340" s="9">
        <f>P!C341</f>
        <v>82.7</v>
      </c>
      <c r="D340" s="10">
        <f>P!D341</f>
        <v>7.23</v>
      </c>
      <c r="E340" s="8">
        <v>9.9499999999999993</v>
      </c>
      <c r="F340" s="24">
        <v>4.1399999999999997</v>
      </c>
      <c r="G340" s="27">
        <v>13.6</v>
      </c>
      <c r="H340" s="8">
        <v>12.4</v>
      </c>
      <c r="I340" s="33">
        <f t="shared" si="5"/>
        <v>12.914380000000001</v>
      </c>
      <c r="J340" s="44"/>
      <c r="K340" s="44"/>
      <c r="L340" s="44"/>
      <c r="M340" s="45"/>
      <c r="P340" s="53"/>
      <c r="R340" s="49"/>
      <c r="T340" s="51"/>
      <c r="U340" s="51"/>
      <c r="V340" s="51"/>
    </row>
    <row r="341" spans="1:82">
      <c r="A341" s="8">
        <v>1984</v>
      </c>
      <c r="B341" s="8">
        <v>1</v>
      </c>
      <c r="C341" s="9">
        <f>P!C342</f>
        <v>102.4</v>
      </c>
      <c r="D341" s="10">
        <f>P!D342</f>
        <v>6.8</v>
      </c>
      <c r="E341" s="8" t="s">
        <v>172</v>
      </c>
      <c r="F341" s="24">
        <v>2.54</v>
      </c>
      <c r="G341" s="27">
        <v>15</v>
      </c>
      <c r="H341" s="8">
        <v>13.8</v>
      </c>
      <c r="I341" s="33">
        <f t="shared" si="5"/>
        <v>14.314380000000002</v>
      </c>
      <c r="J341" s="44"/>
      <c r="K341" s="44"/>
      <c r="L341" s="44"/>
      <c r="M341" s="45"/>
      <c r="P341" s="53"/>
      <c r="R341" s="49"/>
      <c r="T341" s="51"/>
      <c r="U341" s="51"/>
      <c r="V341" s="51"/>
    </row>
    <row r="342" spans="1:82">
      <c r="A342" s="8">
        <v>1984</v>
      </c>
      <c r="B342" s="8">
        <v>2</v>
      </c>
      <c r="C342" s="9">
        <f>P!C343</f>
        <v>36.9</v>
      </c>
      <c r="D342" s="10">
        <f>P!D343</f>
        <v>5.93</v>
      </c>
      <c r="E342" s="8" t="s">
        <v>173</v>
      </c>
      <c r="F342" s="24">
        <v>3.1</v>
      </c>
      <c r="G342" s="27">
        <v>20.04</v>
      </c>
      <c r="H342" s="8">
        <v>19.2</v>
      </c>
      <c r="I342" s="33">
        <f t="shared" si="5"/>
        <v>19.560065999999999</v>
      </c>
      <c r="J342" s="44"/>
      <c r="K342" s="44"/>
      <c r="L342" s="44"/>
      <c r="M342" s="45"/>
      <c r="P342" s="53"/>
      <c r="R342" s="49"/>
      <c r="T342" s="51"/>
      <c r="U342" s="51"/>
      <c r="V342" s="51"/>
    </row>
    <row r="343" spans="1:82">
      <c r="A343" s="8">
        <v>1984</v>
      </c>
      <c r="B343" s="8">
        <v>3</v>
      </c>
      <c r="C343" s="9">
        <f>P!C344</f>
        <v>157</v>
      </c>
      <c r="D343" s="10">
        <f>P!D344</f>
        <v>7.24</v>
      </c>
      <c r="E343" s="8" t="s">
        <v>174</v>
      </c>
      <c r="F343" s="24">
        <v>3.65</v>
      </c>
      <c r="G343" s="27">
        <v>27.2</v>
      </c>
      <c r="H343" s="8">
        <v>26.3</v>
      </c>
      <c r="I343" s="33">
        <f t="shared" si="5"/>
        <v>26.685785000000003</v>
      </c>
      <c r="J343" s="44"/>
      <c r="K343" s="44"/>
      <c r="L343" s="44"/>
      <c r="M343" s="45"/>
      <c r="P343" s="53"/>
      <c r="R343" s="49"/>
      <c r="T343" s="51"/>
      <c r="U343" s="51"/>
      <c r="V343" s="51"/>
    </row>
    <row r="344" spans="1:82">
      <c r="A344" s="8">
        <v>1984</v>
      </c>
      <c r="B344" s="8">
        <v>4</v>
      </c>
      <c r="C344" s="9">
        <f>P!C345</f>
        <v>70.599999999999994</v>
      </c>
      <c r="D344" s="10">
        <f>P!D345</f>
        <v>11.83</v>
      </c>
      <c r="E344" s="8" t="s">
        <v>175</v>
      </c>
      <c r="F344" s="24">
        <v>6.88</v>
      </c>
      <c r="G344" s="27">
        <v>34.700000000000003</v>
      </c>
      <c r="H344" s="8">
        <v>34.1</v>
      </c>
      <c r="I344" s="33">
        <f t="shared" si="5"/>
        <v>34.357190000000003</v>
      </c>
      <c r="J344" s="44"/>
      <c r="K344" s="44"/>
      <c r="L344" s="44"/>
      <c r="M344" s="45"/>
      <c r="P344" s="53"/>
      <c r="R344" s="49"/>
      <c r="T344" s="51"/>
      <c r="U344" s="51"/>
      <c r="V344" s="51"/>
    </row>
    <row r="345" spans="1:82">
      <c r="A345" s="8">
        <v>1984</v>
      </c>
      <c r="B345" s="8">
        <v>5</v>
      </c>
      <c r="C345" s="9">
        <f>P!C346</f>
        <v>24.8</v>
      </c>
      <c r="D345" s="10">
        <f>P!D346</f>
        <v>18.72</v>
      </c>
      <c r="E345" s="8" t="s">
        <v>176</v>
      </c>
      <c r="F345" s="24">
        <v>11.37</v>
      </c>
      <c r="G345" s="27">
        <v>39.700000000000003</v>
      </c>
      <c r="H345" s="8">
        <v>39.5</v>
      </c>
      <c r="I345" s="33">
        <f t="shared" si="5"/>
        <v>39.585729999999998</v>
      </c>
      <c r="J345" s="44"/>
      <c r="K345" s="44"/>
      <c r="L345" s="44"/>
      <c r="M345" s="45"/>
      <c r="P345" s="53"/>
      <c r="R345" s="49"/>
      <c r="T345" s="51"/>
      <c r="U345" s="51"/>
      <c r="V345" s="51"/>
    </row>
    <row r="346" spans="1:82">
      <c r="A346" s="8">
        <v>1984</v>
      </c>
      <c r="B346" s="8">
        <v>6</v>
      </c>
      <c r="C346" s="9">
        <f>P!C347</f>
        <v>4.5</v>
      </c>
      <c r="D346" s="10">
        <f>P!D347</f>
        <v>22.41</v>
      </c>
      <c r="E346" s="8" t="s">
        <v>177</v>
      </c>
      <c r="F346" s="24">
        <v>13.45</v>
      </c>
      <c r="G346" s="27">
        <v>41.9</v>
      </c>
      <c r="H346" s="8">
        <v>41.9</v>
      </c>
      <c r="I346" s="33">
        <f t="shared" si="5"/>
        <v>41.9</v>
      </c>
      <c r="J346" s="44"/>
      <c r="K346" s="44"/>
      <c r="L346" s="44"/>
      <c r="M346" s="45"/>
      <c r="P346" s="55"/>
      <c r="R346" s="49"/>
      <c r="T346" s="51"/>
      <c r="U346" s="51"/>
      <c r="V346" s="51"/>
    </row>
    <row r="347" spans="1:82">
      <c r="A347" s="8">
        <v>1984</v>
      </c>
      <c r="B347" s="8">
        <v>7</v>
      </c>
      <c r="C347" s="9">
        <f>P!C348</f>
        <v>25.2</v>
      </c>
      <c r="D347" s="10">
        <f>P!D348</f>
        <v>24.43</v>
      </c>
      <c r="E347" s="8">
        <v>28.83</v>
      </c>
      <c r="F347" s="24">
        <v>15.78</v>
      </c>
      <c r="G347" s="27">
        <v>40.799999999999997</v>
      </c>
      <c r="H347" s="8">
        <v>40.799999999999997</v>
      </c>
      <c r="I347" s="33">
        <f t="shared" si="5"/>
        <v>40.799999999999997</v>
      </c>
      <c r="J347" s="44"/>
      <c r="K347" s="44"/>
      <c r="L347" s="44"/>
      <c r="M347" s="45"/>
      <c r="P347" s="55"/>
      <c r="R347" s="49"/>
      <c r="T347" s="51"/>
      <c r="U347" s="51"/>
      <c r="V347" s="51"/>
    </row>
    <row r="348" spans="1:82">
      <c r="A348" s="8">
        <v>1984</v>
      </c>
      <c r="B348" s="8">
        <v>8</v>
      </c>
      <c r="C348" s="9">
        <f>P!C349</f>
        <v>17.5</v>
      </c>
      <c r="D348" s="10">
        <f>P!D349</f>
        <v>22.93</v>
      </c>
      <c r="E348" s="8">
        <v>27.88</v>
      </c>
      <c r="F348" s="24">
        <v>15.63</v>
      </c>
      <c r="G348" s="27">
        <v>36.700000000000003</v>
      </c>
      <c r="H348" s="8">
        <v>36.299999999999997</v>
      </c>
      <c r="I348" s="33">
        <f t="shared" si="5"/>
        <v>36.47146</v>
      </c>
      <c r="J348" s="44"/>
      <c r="K348" s="44"/>
      <c r="L348" s="44"/>
      <c r="M348" s="45"/>
      <c r="P348" s="55"/>
      <c r="R348" s="49"/>
      <c r="T348" s="51"/>
      <c r="U348" s="51"/>
      <c r="V348" s="51"/>
    </row>
    <row r="349" spans="1:82" s="2" customFormat="1">
      <c r="A349" s="11">
        <v>1984</v>
      </c>
      <c r="B349" s="11">
        <v>9</v>
      </c>
      <c r="C349" s="9">
        <f>P!C350</f>
        <v>0</v>
      </c>
      <c r="D349" s="10">
        <f>P!D350</f>
        <v>21.93</v>
      </c>
      <c r="E349" s="11">
        <v>27.21</v>
      </c>
      <c r="F349" s="25">
        <v>14.57</v>
      </c>
      <c r="G349" s="28">
        <v>30</v>
      </c>
      <c r="H349" s="11">
        <v>29.2</v>
      </c>
      <c r="I349" s="34">
        <f t="shared" si="5"/>
        <v>29.542919999999999</v>
      </c>
      <c r="J349" s="44"/>
      <c r="K349" s="44"/>
      <c r="L349" s="44"/>
      <c r="M349" s="45"/>
      <c r="N349" s="46"/>
      <c r="O349" s="46"/>
      <c r="P349" s="55"/>
      <c r="Q349" s="56"/>
      <c r="R349" s="49"/>
      <c r="S349" s="49"/>
      <c r="T349" s="51"/>
      <c r="U349" s="51"/>
      <c r="V349" s="51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  <c r="AN349" s="50"/>
      <c r="AO349" s="50"/>
      <c r="AP349" s="50"/>
      <c r="AQ349" s="50"/>
      <c r="AR349" s="50"/>
      <c r="AS349" s="50"/>
      <c r="AT349" s="50"/>
      <c r="AU349" s="50"/>
      <c r="AV349" s="50"/>
      <c r="AW349" s="50"/>
      <c r="AX349" s="50"/>
      <c r="AY349" s="50"/>
      <c r="AZ349" s="50"/>
      <c r="BA349" s="50"/>
      <c r="BB349" s="50"/>
      <c r="BC349" s="50"/>
      <c r="BD349" s="50"/>
      <c r="BE349" s="50"/>
      <c r="BF349" s="50"/>
      <c r="BG349" s="50"/>
      <c r="BH349" s="50"/>
      <c r="BI349" s="50"/>
      <c r="BJ349" s="50"/>
      <c r="BK349" s="50"/>
      <c r="BL349" s="50"/>
      <c r="BM349" s="50"/>
      <c r="BN349" s="50"/>
      <c r="BO349" s="50"/>
      <c r="BP349" s="50"/>
      <c r="BQ349" s="50"/>
      <c r="BR349" s="50"/>
      <c r="BS349" s="50"/>
      <c r="BT349" s="50"/>
      <c r="BU349" s="50"/>
      <c r="BV349" s="50"/>
      <c r="BW349" s="50"/>
      <c r="BX349" s="50"/>
      <c r="BY349" s="50"/>
      <c r="BZ349" s="50"/>
      <c r="CA349" s="50"/>
      <c r="CB349" s="50"/>
      <c r="CC349" s="50"/>
      <c r="CD349" s="50"/>
    </row>
    <row r="350" spans="1:82" ht="17.399999999999999">
      <c r="A350" s="8">
        <v>1984</v>
      </c>
      <c r="B350" s="8">
        <v>10</v>
      </c>
      <c r="C350" s="9">
        <f>P!C351</f>
        <v>0</v>
      </c>
      <c r="D350" s="10">
        <f>P!D351</f>
        <v>17.899999999999999</v>
      </c>
      <c r="E350" s="8">
        <v>23.36</v>
      </c>
      <c r="F350" s="24">
        <v>11.54</v>
      </c>
      <c r="G350" s="27">
        <v>22.5</v>
      </c>
      <c r="H350" s="8">
        <v>21.4</v>
      </c>
      <c r="I350" s="33">
        <f t="shared" si="5"/>
        <v>21.871514999999999</v>
      </c>
      <c r="J350" s="44"/>
      <c r="K350" s="44"/>
      <c r="L350" s="44"/>
      <c r="M350" s="45"/>
      <c r="P350" s="47"/>
      <c r="R350" s="49"/>
      <c r="T350" s="51"/>
      <c r="U350" s="51"/>
      <c r="V350" s="51"/>
    </row>
    <row r="351" spans="1:82">
      <c r="A351" s="8">
        <v>1984</v>
      </c>
      <c r="B351" s="8">
        <v>11</v>
      </c>
      <c r="C351" s="9">
        <f>P!C352</f>
        <v>50.6</v>
      </c>
      <c r="D351" s="10">
        <f>P!D352</f>
        <v>11.35</v>
      </c>
      <c r="E351" s="8">
        <v>14.8</v>
      </c>
      <c r="F351" s="24">
        <v>7.55</v>
      </c>
      <c r="G351" s="27">
        <v>16.3</v>
      </c>
      <c r="H351" s="8">
        <v>15.1</v>
      </c>
      <c r="I351" s="33">
        <f t="shared" si="5"/>
        <v>15.614380000000001</v>
      </c>
      <c r="J351" s="44"/>
      <c r="K351" s="44"/>
      <c r="L351" s="44"/>
      <c r="M351" s="45"/>
      <c r="P351" s="53"/>
      <c r="R351" s="49"/>
      <c r="T351" s="51"/>
      <c r="U351" s="51"/>
      <c r="V351" s="51"/>
    </row>
    <row r="352" spans="1:82">
      <c r="A352" s="8">
        <v>1984</v>
      </c>
      <c r="B352" s="8">
        <v>12</v>
      </c>
      <c r="C352" s="9">
        <f>P!C353</f>
        <v>14.3</v>
      </c>
      <c r="D352" s="10">
        <f>P!D353</f>
        <v>6.12</v>
      </c>
      <c r="E352" s="8">
        <v>9.48</v>
      </c>
      <c r="F352" s="24">
        <v>3.13</v>
      </c>
      <c r="G352" s="27">
        <v>13.6</v>
      </c>
      <c r="H352" s="8">
        <v>12.4</v>
      </c>
      <c r="I352" s="33">
        <f t="shared" si="5"/>
        <v>12.914380000000001</v>
      </c>
      <c r="J352" s="44"/>
      <c r="K352" s="44"/>
      <c r="L352" s="44"/>
      <c r="M352" s="45"/>
      <c r="P352" s="53"/>
      <c r="R352" s="49"/>
      <c r="T352" s="51"/>
      <c r="U352" s="51"/>
      <c r="V352" s="51"/>
    </row>
    <row r="353" spans="1:82">
      <c r="A353" s="8">
        <v>1985</v>
      </c>
      <c r="B353" s="8">
        <v>1</v>
      </c>
      <c r="C353" s="9">
        <f>P!C354</f>
        <v>51.7</v>
      </c>
      <c r="D353" s="10">
        <f>P!D354</f>
        <v>5.7</v>
      </c>
      <c r="E353" s="8" t="s">
        <v>178</v>
      </c>
      <c r="F353" s="26">
        <v>2.59</v>
      </c>
      <c r="G353" s="27">
        <v>15</v>
      </c>
      <c r="H353" s="8">
        <v>13.8</v>
      </c>
      <c r="I353" s="33">
        <f t="shared" si="5"/>
        <v>14.314380000000002</v>
      </c>
      <c r="J353" s="44"/>
      <c r="K353" s="44"/>
      <c r="L353" s="44"/>
      <c r="M353" s="45"/>
      <c r="P353" s="53"/>
      <c r="R353" s="49"/>
      <c r="T353" s="51"/>
      <c r="U353" s="51"/>
      <c r="V353" s="51"/>
    </row>
    <row r="354" spans="1:82">
      <c r="A354" s="8">
        <v>1985</v>
      </c>
      <c r="B354" s="8">
        <v>2</v>
      </c>
      <c r="C354" s="9">
        <f>P!C355</f>
        <v>43.3</v>
      </c>
      <c r="D354" s="10">
        <f>P!D355</f>
        <v>0.87</v>
      </c>
      <c r="E354" s="8" t="s">
        <v>179</v>
      </c>
      <c r="F354" s="26">
        <v>-3.6</v>
      </c>
      <c r="G354" s="27">
        <v>20.04</v>
      </c>
      <c r="H354" s="8">
        <v>19.2</v>
      </c>
      <c r="I354" s="33">
        <f t="shared" si="5"/>
        <v>19.560065999999999</v>
      </c>
      <c r="J354" s="44"/>
      <c r="K354" s="44"/>
      <c r="L354" s="44"/>
      <c r="M354" s="45"/>
      <c r="P354" s="53"/>
      <c r="R354" s="49"/>
      <c r="T354" s="51"/>
      <c r="U354" s="51"/>
      <c r="V354" s="51"/>
    </row>
    <row r="355" spans="1:82">
      <c r="A355" s="8">
        <v>1985</v>
      </c>
      <c r="B355" s="8">
        <v>3</v>
      </c>
      <c r="C355" s="9">
        <f>P!C356</f>
        <v>31.6</v>
      </c>
      <c r="D355" s="10">
        <f>P!D356</f>
        <v>7.3</v>
      </c>
      <c r="E355" s="8" t="s">
        <v>180</v>
      </c>
      <c r="F355" s="26">
        <v>3.66</v>
      </c>
      <c r="G355" s="27">
        <v>27.2</v>
      </c>
      <c r="H355" s="8">
        <v>26.3</v>
      </c>
      <c r="I355" s="33">
        <f t="shared" si="5"/>
        <v>26.685785000000003</v>
      </c>
      <c r="J355" s="44"/>
      <c r="K355" s="44"/>
      <c r="L355" s="44"/>
      <c r="M355" s="45"/>
      <c r="P355" s="53"/>
      <c r="R355" s="49"/>
      <c r="T355" s="51"/>
      <c r="U355" s="51"/>
      <c r="V355" s="51"/>
    </row>
    <row r="356" spans="1:82">
      <c r="A356" s="8">
        <v>1985</v>
      </c>
      <c r="B356" s="8">
        <v>4</v>
      </c>
      <c r="C356" s="9">
        <f>P!C357</f>
        <v>11.4</v>
      </c>
      <c r="D356" s="10">
        <f>P!D357</f>
        <v>14.2</v>
      </c>
      <c r="E356" s="8" t="s">
        <v>181</v>
      </c>
      <c r="F356" s="26">
        <v>7.93</v>
      </c>
      <c r="G356" s="27">
        <v>34.700000000000003</v>
      </c>
      <c r="H356" s="8">
        <v>34.1</v>
      </c>
      <c r="I356" s="33">
        <f t="shared" si="5"/>
        <v>34.357190000000003</v>
      </c>
      <c r="J356" s="44"/>
      <c r="K356" s="44"/>
      <c r="L356" s="44"/>
      <c r="M356" s="45"/>
      <c r="P356" s="53"/>
      <c r="R356" s="49"/>
      <c r="T356" s="51"/>
      <c r="U356" s="51"/>
      <c r="V356" s="51"/>
    </row>
    <row r="357" spans="1:82">
      <c r="A357" s="8">
        <v>1985</v>
      </c>
      <c r="B357" s="8">
        <v>5</v>
      </c>
      <c r="C357" s="9">
        <f>P!C358</f>
        <v>10.9</v>
      </c>
      <c r="D357" s="10">
        <f>P!D358</f>
        <v>20.27</v>
      </c>
      <c r="E357" s="8" t="s">
        <v>182</v>
      </c>
      <c r="F357" s="26">
        <v>12.8</v>
      </c>
      <c r="G357" s="27">
        <v>39.700000000000003</v>
      </c>
      <c r="H357" s="8">
        <v>39.5</v>
      </c>
      <c r="I357" s="33">
        <f t="shared" si="5"/>
        <v>39.585729999999998</v>
      </c>
      <c r="J357" s="44"/>
      <c r="K357" s="44"/>
      <c r="L357" s="44"/>
      <c r="M357" s="45"/>
      <c r="P357" s="53"/>
      <c r="R357" s="49"/>
      <c r="T357" s="51"/>
      <c r="U357" s="51"/>
      <c r="V357" s="51"/>
    </row>
    <row r="358" spans="1:82">
      <c r="A358" s="8">
        <v>1985</v>
      </c>
      <c r="B358" s="8">
        <v>6</v>
      </c>
      <c r="C358" s="9">
        <f>P!C359</f>
        <v>21</v>
      </c>
      <c r="D358" s="10">
        <f>P!D359</f>
        <v>23.04</v>
      </c>
      <c r="E358" s="8" t="s">
        <v>84</v>
      </c>
      <c r="F358" s="26">
        <v>14.61</v>
      </c>
      <c r="G358" s="27">
        <v>41.9</v>
      </c>
      <c r="H358" s="8">
        <v>41.9</v>
      </c>
      <c r="I358" s="33">
        <f t="shared" si="5"/>
        <v>41.9</v>
      </c>
      <c r="J358" s="44"/>
      <c r="K358" s="44"/>
      <c r="L358" s="44"/>
      <c r="M358" s="45"/>
      <c r="P358" s="55"/>
      <c r="R358" s="49"/>
      <c r="T358" s="51"/>
      <c r="U358" s="51"/>
      <c r="V358" s="51"/>
    </row>
    <row r="359" spans="1:82">
      <c r="A359" s="8">
        <v>1985</v>
      </c>
      <c r="B359" s="8">
        <v>7</v>
      </c>
      <c r="C359" s="9">
        <f>P!C360</f>
        <v>25.5</v>
      </c>
      <c r="D359" s="10">
        <f>P!D360</f>
        <v>25.19</v>
      </c>
      <c r="E359" s="8">
        <v>29.67</v>
      </c>
      <c r="F359" s="26">
        <v>16.100000000000001</v>
      </c>
      <c r="G359" s="27">
        <v>40.799999999999997</v>
      </c>
      <c r="H359" s="8">
        <v>40.799999999999997</v>
      </c>
      <c r="I359" s="33">
        <f t="shared" si="5"/>
        <v>40.799999999999997</v>
      </c>
      <c r="J359" s="44"/>
      <c r="K359" s="44"/>
      <c r="L359" s="44"/>
      <c r="M359" s="45"/>
      <c r="P359" s="55"/>
      <c r="R359" s="49"/>
      <c r="T359" s="51"/>
      <c r="U359" s="51"/>
      <c r="V359" s="51"/>
    </row>
    <row r="360" spans="1:82">
      <c r="A360" s="8">
        <v>1985</v>
      </c>
      <c r="B360" s="8">
        <v>8</v>
      </c>
      <c r="C360" s="9">
        <f>P!C361</f>
        <v>16.3</v>
      </c>
      <c r="D360" s="10">
        <f>P!D361</f>
        <v>26.57</v>
      </c>
      <c r="E360" s="8">
        <v>31.26</v>
      </c>
      <c r="F360" s="26">
        <v>18.43</v>
      </c>
      <c r="G360" s="27">
        <v>36.700000000000003</v>
      </c>
      <c r="H360" s="8">
        <v>36.299999999999997</v>
      </c>
      <c r="I360" s="33">
        <f t="shared" si="5"/>
        <v>36.47146</v>
      </c>
      <c r="J360" s="44"/>
      <c r="K360" s="44"/>
      <c r="L360" s="44"/>
      <c r="M360" s="45"/>
      <c r="P360" s="55"/>
      <c r="R360" s="49"/>
      <c r="T360" s="51"/>
      <c r="U360" s="51"/>
      <c r="V360" s="51"/>
    </row>
    <row r="361" spans="1:82" s="2" customFormat="1">
      <c r="A361" s="11">
        <v>1985</v>
      </c>
      <c r="B361" s="11">
        <v>9</v>
      </c>
      <c r="C361" s="9">
        <f>P!C362</f>
        <v>0.3</v>
      </c>
      <c r="D361" s="10">
        <f>P!D362</f>
        <v>21.02</v>
      </c>
      <c r="E361" s="11">
        <v>26.5</v>
      </c>
      <c r="F361" s="25">
        <v>13.17</v>
      </c>
      <c r="G361" s="28">
        <v>30</v>
      </c>
      <c r="H361" s="11">
        <v>29.2</v>
      </c>
      <c r="I361" s="34">
        <f t="shared" si="5"/>
        <v>29.542919999999999</v>
      </c>
      <c r="J361" s="44"/>
      <c r="K361" s="44"/>
      <c r="L361" s="44"/>
      <c r="M361" s="45"/>
      <c r="N361" s="46"/>
      <c r="O361" s="46"/>
      <c r="P361" s="55"/>
      <c r="Q361" s="56"/>
      <c r="R361" s="49"/>
      <c r="S361" s="49"/>
      <c r="T361" s="51"/>
      <c r="U361" s="51"/>
      <c r="V361" s="51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  <c r="AN361" s="50"/>
      <c r="AO361" s="50"/>
      <c r="AP361" s="50"/>
      <c r="AQ361" s="50"/>
      <c r="AR361" s="50"/>
      <c r="AS361" s="50"/>
      <c r="AT361" s="50"/>
      <c r="AU361" s="50"/>
      <c r="AV361" s="50"/>
      <c r="AW361" s="50"/>
      <c r="AX361" s="50"/>
      <c r="AY361" s="50"/>
      <c r="AZ361" s="50"/>
      <c r="BA361" s="50"/>
      <c r="BB361" s="50"/>
      <c r="BC361" s="50"/>
      <c r="BD361" s="50"/>
      <c r="BE361" s="50"/>
      <c r="BF361" s="50"/>
      <c r="BG361" s="50"/>
      <c r="BH361" s="50"/>
      <c r="BI361" s="50"/>
      <c r="BJ361" s="50"/>
      <c r="BK361" s="50"/>
      <c r="BL361" s="50"/>
      <c r="BM361" s="50"/>
      <c r="BN361" s="50"/>
      <c r="BO361" s="50"/>
      <c r="BP361" s="50"/>
      <c r="BQ361" s="50"/>
      <c r="BR361" s="50"/>
      <c r="BS361" s="50"/>
      <c r="BT361" s="50"/>
      <c r="BU361" s="50"/>
      <c r="BV361" s="50"/>
      <c r="BW361" s="50"/>
      <c r="BX361" s="50"/>
      <c r="BY361" s="50"/>
      <c r="BZ361" s="50"/>
      <c r="CA361" s="50"/>
      <c r="CB361" s="50"/>
      <c r="CC361" s="50"/>
      <c r="CD361" s="50"/>
    </row>
    <row r="362" spans="1:82" ht="17.399999999999999">
      <c r="A362" s="8">
        <v>1985</v>
      </c>
      <c r="B362" s="8">
        <v>10</v>
      </c>
      <c r="C362" s="9">
        <f>P!C363</f>
        <v>15.9</v>
      </c>
      <c r="D362" s="10">
        <f>P!D363</f>
        <v>13.84</v>
      </c>
      <c r="E362" s="8">
        <v>18.89</v>
      </c>
      <c r="F362" s="26">
        <v>7.79</v>
      </c>
      <c r="G362" s="27">
        <v>22.5</v>
      </c>
      <c r="H362" s="8">
        <v>21.4</v>
      </c>
      <c r="I362" s="33">
        <f t="shared" si="5"/>
        <v>21.871514999999999</v>
      </c>
      <c r="J362" s="44"/>
      <c r="K362" s="44"/>
      <c r="L362" s="44"/>
      <c r="M362" s="45"/>
      <c r="P362" s="47"/>
      <c r="R362" s="49"/>
      <c r="T362" s="51"/>
      <c r="U362" s="51"/>
      <c r="V362" s="51"/>
    </row>
    <row r="363" spans="1:82">
      <c r="A363" s="8">
        <v>1985</v>
      </c>
      <c r="B363" s="8">
        <v>11</v>
      </c>
      <c r="C363" s="9">
        <f>P!C364</f>
        <v>99.1</v>
      </c>
      <c r="D363" s="10">
        <f>P!D364</f>
        <v>11.78</v>
      </c>
      <c r="E363" s="8">
        <v>15.02</v>
      </c>
      <c r="F363" s="26">
        <v>8.5299999999999994</v>
      </c>
      <c r="G363" s="27">
        <v>16.3</v>
      </c>
      <c r="H363" s="8">
        <v>15.1</v>
      </c>
      <c r="I363" s="33">
        <f t="shared" si="5"/>
        <v>15.614380000000001</v>
      </c>
      <c r="J363" s="44"/>
      <c r="K363" s="44"/>
      <c r="L363" s="44"/>
      <c r="M363" s="45"/>
      <c r="P363" s="53"/>
      <c r="R363" s="49"/>
      <c r="T363" s="51"/>
      <c r="U363" s="51"/>
      <c r="V363" s="51"/>
    </row>
    <row r="364" spans="1:82">
      <c r="A364" s="8">
        <v>1985</v>
      </c>
      <c r="B364" s="8">
        <v>12</v>
      </c>
      <c r="C364" s="9">
        <f>P!C365</f>
        <v>18.899999999999999</v>
      </c>
      <c r="D364" s="10">
        <f>P!D365</f>
        <v>8.9499999999999993</v>
      </c>
      <c r="E364" s="8">
        <v>12.43</v>
      </c>
      <c r="F364" s="26">
        <v>5.13</v>
      </c>
      <c r="G364" s="27">
        <v>13.6</v>
      </c>
      <c r="H364" s="8">
        <v>12.4</v>
      </c>
      <c r="I364" s="33">
        <f t="shared" si="5"/>
        <v>12.914380000000001</v>
      </c>
      <c r="J364" s="44"/>
      <c r="K364" s="44"/>
      <c r="L364" s="44"/>
      <c r="M364" s="45"/>
      <c r="P364" s="53"/>
      <c r="R364" s="49"/>
      <c r="T364" s="51"/>
      <c r="U364" s="51"/>
      <c r="V364" s="51"/>
    </row>
    <row r="365" spans="1:82">
      <c r="A365" s="8">
        <v>1986</v>
      </c>
      <c r="B365" s="8">
        <v>1</v>
      </c>
      <c r="C365" s="9">
        <f>P!C366</f>
        <v>60.3</v>
      </c>
      <c r="D365" s="10">
        <f>P!D366</f>
        <v>7.4</v>
      </c>
      <c r="E365" s="8" t="s">
        <v>183</v>
      </c>
      <c r="F365" s="26">
        <v>3.92</v>
      </c>
      <c r="G365" s="27">
        <v>15</v>
      </c>
      <c r="H365" s="8">
        <v>13.8</v>
      </c>
      <c r="I365" s="33">
        <f t="shared" si="5"/>
        <v>14.314380000000002</v>
      </c>
      <c r="J365" s="44"/>
      <c r="K365" s="44"/>
      <c r="L365" s="44"/>
      <c r="M365" s="45"/>
      <c r="P365" s="53"/>
      <c r="R365" s="49"/>
      <c r="T365" s="51"/>
      <c r="U365" s="51"/>
      <c r="V365" s="51"/>
    </row>
    <row r="366" spans="1:82">
      <c r="A366" s="8">
        <v>1986</v>
      </c>
      <c r="B366" s="8">
        <v>2</v>
      </c>
      <c r="C366" s="9">
        <f>P!C367</f>
        <v>90.2</v>
      </c>
      <c r="D366" s="10">
        <f>P!D367</f>
        <v>5.63</v>
      </c>
      <c r="E366" s="8" t="s">
        <v>135</v>
      </c>
      <c r="F366" s="26">
        <v>2.54</v>
      </c>
      <c r="G366" s="27">
        <v>20.04</v>
      </c>
      <c r="H366" s="8">
        <v>19.2</v>
      </c>
      <c r="I366" s="33">
        <f t="shared" si="5"/>
        <v>19.560065999999999</v>
      </c>
      <c r="J366" s="44"/>
      <c r="K366" s="44"/>
      <c r="L366" s="44"/>
      <c r="M366" s="45"/>
      <c r="P366" s="53"/>
      <c r="R366" s="49"/>
      <c r="T366" s="51"/>
      <c r="U366" s="51"/>
      <c r="V366" s="51"/>
    </row>
    <row r="367" spans="1:82">
      <c r="A367" s="8">
        <v>1986</v>
      </c>
      <c r="B367" s="8">
        <v>3</v>
      </c>
      <c r="C367" s="9">
        <f>P!C368</f>
        <v>10</v>
      </c>
      <c r="D367" s="10">
        <f>P!D368</f>
        <v>8.0299999999999994</v>
      </c>
      <c r="E367" s="8" t="s">
        <v>184</v>
      </c>
      <c r="F367" s="26">
        <v>3.32</v>
      </c>
      <c r="G367" s="27">
        <v>27.2</v>
      </c>
      <c r="H367" s="8">
        <v>26.3</v>
      </c>
      <c r="I367" s="33">
        <f t="shared" si="5"/>
        <v>26.685785000000003</v>
      </c>
      <c r="J367" s="44"/>
      <c r="K367" s="44"/>
      <c r="L367" s="44"/>
      <c r="M367" s="45"/>
      <c r="P367" s="53"/>
      <c r="R367" s="49"/>
      <c r="T367" s="51"/>
      <c r="U367" s="51"/>
      <c r="V367" s="51"/>
    </row>
    <row r="368" spans="1:82">
      <c r="A368" s="8">
        <v>1986</v>
      </c>
      <c r="B368" s="8">
        <v>4</v>
      </c>
      <c r="C368" s="9">
        <f>P!C369</f>
        <v>49.6</v>
      </c>
      <c r="D368" s="10">
        <f>P!D369</f>
        <v>14.99</v>
      </c>
      <c r="E368" s="8" t="s">
        <v>185</v>
      </c>
      <c r="F368" s="26">
        <v>7.49</v>
      </c>
      <c r="G368" s="27">
        <v>34.700000000000003</v>
      </c>
      <c r="H368" s="8">
        <v>34.1</v>
      </c>
      <c r="I368" s="33">
        <f t="shared" si="5"/>
        <v>34.357190000000003</v>
      </c>
      <c r="J368" s="44"/>
      <c r="K368" s="44"/>
      <c r="L368" s="44"/>
      <c r="M368" s="45"/>
      <c r="P368" s="53"/>
      <c r="R368" s="49"/>
      <c r="T368" s="51"/>
      <c r="U368" s="51"/>
      <c r="V368" s="51"/>
    </row>
    <row r="369" spans="1:82">
      <c r="A369" s="8">
        <v>1986</v>
      </c>
      <c r="B369" s="8">
        <v>5</v>
      </c>
      <c r="C369" s="9">
        <f>P!C370</f>
        <v>7.7</v>
      </c>
      <c r="D369" s="10">
        <f>P!D370</f>
        <v>18.5</v>
      </c>
      <c r="E369" s="8" t="s">
        <v>186</v>
      </c>
      <c r="F369" s="26">
        <v>10.07</v>
      </c>
      <c r="G369" s="27">
        <v>39.700000000000003</v>
      </c>
      <c r="H369" s="8">
        <v>39.5</v>
      </c>
      <c r="I369" s="33">
        <f t="shared" si="5"/>
        <v>39.585729999999998</v>
      </c>
      <c r="J369" s="44"/>
      <c r="K369" s="44"/>
      <c r="L369" s="44"/>
      <c r="M369" s="45"/>
      <c r="P369" s="53"/>
      <c r="R369" s="49"/>
      <c r="T369" s="51"/>
      <c r="U369" s="51"/>
      <c r="V369" s="51"/>
    </row>
    <row r="370" spans="1:82">
      <c r="A370" s="8">
        <v>1986</v>
      </c>
      <c r="B370" s="8">
        <v>6</v>
      </c>
      <c r="C370" s="9">
        <f>P!C371</f>
        <v>30.3</v>
      </c>
      <c r="D370" s="10">
        <f>P!D371</f>
        <v>23.7</v>
      </c>
      <c r="E370" s="8" t="s">
        <v>187</v>
      </c>
      <c r="F370" s="26">
        <v>15.85</v>
      </c>
      <c r="G370" s="27">
        <v>41.9</v>
      </c>
      <c r="H370" s="8">
        <v>41.9</v>
      </c>
      <c r="I370" s="33">
        <f t="shared" si="5"/>
        <v>41.9</v>
      </c>
      <c r="J370" s="44"/>
      <c r="K370" s="44"/>
      <c r="L370" s="44"/>
      <c r="M370" s="45"/>
      <c r="P370" s="55"/>
      <c r="R370" s="49"/>
      <c r="T370" s="51"/>
      <c r="U370" s="51"/>
      <c r="V370" s="51"/>
    </row>
    <row r="371" spans="1:82">
      <c r="A371" s="8">
        <v>1986</v>
      </c>
      <c r="B371" s="8">
        <v>7</v>
      </c>
      <c r="C371" s="9">
        <f>P!C372</f>
        <v>6.8</v>
      </c>
      <c r="D371" s="10">
        <f>P!D372</f>
        <v>25.9</v>
      </c>
      <c r="E371" s="8">
        <v>30.12</v>
      </c>
      <c r="F371" s="26">
        <v>17.73</v>
      </c>
      <c r="G371" s="27">
        <v>40.799999999999997</v>
      </c>
      <c r="H371" s="8">
        <v>40.799999999999997</v>
      </c>
      <c r="I371" s="33">
        <f t="shared" si="5"/>
        <v>40.799999999999997</v>
      </c>
      <c r="J371" s="44"/>
      <c r="K371" s="44"/>
      <c r="L371" s="44"/>
      <c r="M371" s="45"/>
      <c r="P371" s="55"/>
      <c r="R371" s="49"/>
      <c r="T371" s="51"/>
      <c r="U371" s="51"/>
      <c r="V371" s="51"/>
    </row>
    <row r="372" spans="1:82">
      <c r="A372" s="8">
        <v>1986</v>
      </c>
      <c r="B372" s="8">
        <v>8</v>
      </c>
      <c r="C372" s="9">
        <f>P!C373</f>
        <v>4.5</v>
      </c>
      <c r="D372" s="10">
        <f>P!D373</f>
        <v>27.15</v>
      </c>
      <c r="E372" s="8">
        <v>32.15</v>
      </c>
      <c r="F372" s="26">
        <v>19.12</v>
      </c>
      <c r="G372" s="27">
        <v>36.700000000000003</v>
      </c>
      <c r="H372" s="8">
        <v>36.299999999999997</v>
      </c>
      <c r="I372" s="33">
        <f t="shared" si="5"/>
        <v>36.47146</v>
      </c>
      <c r="J372" s="44"/>
      <c r="K372" s="44"/>
      <c r="L372" s="44"/>
      <c r="M372" s="45"/>
      <c r="P372" s="55"/>
      <c r="R372" s="49"/>
      <c r="T372" s="51"/>
      <c r="U372" s="51"/>
      <c r="V372" s="51"/>
    </row>
    <row r="373" spans="1:82" s="2" customFormat="1">
      <c r="A373" s="11">
        <v>1986</v>
      </c>
      <c r="B373" s="11">
        <v>9</v>
      </c>
      <c r="C373" s="9">
        <f>P!C374</f>
        <v>1</v>
      </c>
      <c r="D373" s="10">
        <f>P!D374</f>
        <v>21.66</v>
      </c>
      <c r="E373" s="11">
        <v>28.09</v>
      </c>
      <c r="F373" s="25">
        <v>14.43</v>
      </c>
      <c r="G373" s="28">
        <v>30</v>
      </c>
      <c r="H373" s="11">
        <v>29.2</v>
      </c>
      <c r="I373" s="34">
        <f t="shared" si="5"/>
        <v>29.542919999999999</v>
      </c>
      <c r="J373" s="44"/>
      <c r="K373" s="44"/>
      <c r="L373" s="44"/>
      <c r="M373" s="45"/>
      <c r="N373" s="46"/>
      <c r="O373" s="46"/>
      <c r="P373" s="55"/>
      <c r="Q373" s="56"/>
      <c r="R373" s="49"/>
      <c r="S373" s="49"/>
      <c r="T373" s="51"/>
      <c r="U373" s="51"/>
      <c r="V373" s="51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0"/>
      <c r="AQ373" s="50"/>
      <c r="AR373" s="50"/>
      <c r="AS373" s="50"/>
      <c r="AT373" s="50"/>
      <c r="AU373" s="50"/>
      <c r="AV373" s="50"/>
      <c r="AW373" s="50"/>
      <c r="AX373" s="50"/>
      <c r="AY373" s="50"/>
      <c r="AZ373" s="50"/>
      <c r="BA373" s="50"/>
      <c r="BB373" s="50"/>
      <c r="BC373" s="50"/>
      <c r="BD373" s="50"/>
      <c r="BE373" s="50"/>
      <c r="BF373" s="50"/>
      <c r="BG373" s="50"/>
      <c r="BH373" s="50"/>
      <c r="BI373" s="50"/>
      <c r="BJ373" s="50"/>
      <c r="BK373" s="50"/>
      <c r="BL373" s="50"/>
      <c r="BM373" s="50"/>
      <c r="BN373" s="50"/>
      <c r="BO373" s="50"/>
      <c r="BP373" s="50"/>
      <c r="BQ373" s="50"/>
      <c r="BR373" s="50"/>
      <c r="BS373" s="50"/>
      <c r="BT373" s="50"/>
      <c r="BU373" s="50"/>
      <c r="BV373" s="50"/>
      <c r="BW373" s="50"/>
      <c r="BX373" s="50"/>
      <c r="BY373" s="50"/>
      <c r="BZ373" s="50"/>
      <c r="CA373" s="50"/>
      <c r="CB373" s="50"/>
      <c r="CC373" s="50"/>
      <c r="CD373" s="50"/>
    </row>
    <row r="374" spans="1:82" ht="17.399999999999999">
      <c r="A374" s="8">
        <v>1986</v>
      </c>
      <c r="B374" s="8">
        <v>10</v>
      </c>
      <c r="C374" s="9">
        <f>P!C375</f>
        <v>23.7</v>
      </c>
      <c r="D374" s="10">
        <f>P!D375</f>
        <v>15.05</v>
      </c>
      <c r="E374" s="8">
        <v>19.489999999999998</v>
      </c>
      <c r="F374" s="26">
        <v>9.57</v>
      </c>
      <c r="G374" s="27">
        <v>22.5</v>
      </c>
      <c r="H374" s="8">
        <v>21.4</v>
      </c>
      <c r="I374" s="33">
        <f t="shared" si="5"/>
        <v>21.871514999999999</v>
      </c>
      <c r="J374" s="44"/>
      <c r="K374" s="44"/>
      <c r="L374" s="44"/>
      <c r="M374" s="45"/>
      <c r="P374" s="47"/>
      <c r="R374" s="49"/>
      <c r="T374" s="51"/>
      <c r="U374" s="51"/>
      <c r="V374" s="51"/>
    </row>
    <row r="375" spans="1:82">
      <c r="A375" s="8">
        <v>1986</v>
      </c>
      <c r="B375" s="8">
        <v>11</v>
      </c>
      <c r="C375" s="9">
        <f>P!C376</f>
        <v>17.7</v>
      </c>
      <c r="D375" s="10">
        <f>P!D376</f>
        <v>7.77</v>
      </c>
      <c r="E375" s="8">
        <v>12.69</v>
      </c>
      <c r="F375" s="26">
        <v>2.71</v>
      </c>
      <c r="G375" s="27">
        <v>16.3</v>
      </c>
      <c r="H375" s="8">
        <v>15.1</v>
      </c>
      <c r="I375" s="33">
        <f t="shared" si="5"/>
        <v>15.614380000000001</v>
      </c>
      <c r="J375" s="44"/>
      <c r="K375" s="44"/>
      <c r="L375" s="44"/>
      <c r="M375" s="45"/>
      <c r="P375" s="53"/>
      <c r="R375" s="49"/>
      <c r="T375" s="51"/>
      <c r="U375" s="51"/>
      <c r="V375" s="51"/>
    </row>
    <row r="376" spans="1:82">
      <c r="A376" s="8">
        <v>1986</v>
      </c>
      <c r="B376" s="8">
        <v>12</v>
      </c>
      <c r="C376" s="9">
        <f>P!C377</f>
        <v>34.700000000000003</v>
      </c>
      <c r="D376" s="10">
        <f>P!D377</f>
        <v>4.3</v>
      </c>
      <c r="E376" s="8">
        <v>9.08</v>
      </c>
      <c r="F376" s="26">
        <v>-0.45</v>
      </c>
      <c r="G376" s="27">
        <v>13.6</v>
      </c>
      <c r="H376" s="8">
        <v>12.4</v>
      </c>
      <c r="I376" s="33">
        <f t="shared" si="5"/>
        <v>12.914380000000001</v>
      </c>
      <c r="J376" s="44"/>
      <c r="K376" s="44"/>
      <c r="L376" s="44"/>
      <c r="M376" s="45"/>
      <c r="P376" s="53"/>
      <c r="R376" s="49"/>
      <c r="T376" s="51"/>
      <c r="U376" s="51"/>
      <c r="V376" s="51"/>
    </row>
    <row r="377" spans="1:82">
      <c r="A377" s="8">
        <v>1987</v>
      </c>
      <c r="B377" s="8">
        <v>1</v>
      </c>
      <c r="C377" s="9">
        <f>P!C378</f>
        <v>32.4</v>
      </c>
      <c r="D377" s="10">
        <f>P!D378</f>
        <v>4.0999999999999996</v>
      </c>
      <c r="E377" s="8" t="s">
        <v>188</v>
      </c>
      <c r="F377" s="26">
        <v>1.08</v>
      </c>
      <c r="G377" s="27">
        <v>15</v>
      </c>
      <c r="H377" s="8">
        <v>13.8</v>
      </c>
      <c r="I377" s="33">
        <f t="shared" si="5"/>
        <v>14.314380000000002</v>
      </c>
      <c r="J377" s="44"/>
      <c r="K377" s="44"/>
      <c r="L377" s="44"/>
      <c r="M377" s="45"/>
      <c r="P377" s="53"/>
      <c r="R377" s="49"/>
      <c r="T377" s="51"/>
      <c r="U377" s="51"/>
      <c r="V377" s="51"/>
    </row>
    <row r="378" spans="1:82">
      <c r="A378" s="8">
        <v>1987</v>
      </c>
      <c r="B378" s="8">
        <v>2</v>
      </c>
      <c r="C378" s="9">
        <f>P!C379</f>
        <v>23.2</v>
      </c>
      <c r="D378" s="10">
        <f>P!D379</f>
        <v>6.67</v>
      </c>
      <c r="E378" s="8" t="s">
        <v>189</v>
      </c>
      <c r="F378" s="26">
        <v>2.4900000000000002</v>
      </c>
      <c r="G378" s="27">
        <v>20.04</v>
      </c>
      <c r="H378" s="8">
        <v>19.2</v>
      </c>
      <c r="I378" s="33">
        <f t="shared" si="5"/>
        <v>19.560065999999999</v>
      </c>
      <c r="J378" s="44"/>
      <c r="K378" s="44"/>
      <c r="L378" s="44"/>
      <c r="M378" s="45"/>
      <c r="P378" s="53"/>
      <c r="R378" s="49"/>
      <c r="T378" s="51"/>
      <c r="U378" s="51"/>
      <c r="V378" s="51"/>
    </row>
    <row r="379" spans="1:82">
      <c r="A379" s="8">
        <v>1987</v>
      </c>
      <c r="B379" s="8">
        <v>3</v>
      </c>
      <c r="C379" s="9">
        <f>P!C380</f>
        <v>20.2</v>
      </c>
      <c r="D379" s="10">
        <f>P!D380</f>
        <v>4.54</v>
      </c>
      <c r="E379" s="8" t="s">
        <v>190</v>
      </c>
      <c r="F379" s="26">
        <v>-7.0000000000000007E-2</v>
      </c>
      <c r="G379" s="27">
        <v>27.2</v>
      </c>
      <c r="H379" s="8">
        <v>26.3</v>
      </c>
      <c r="I379" s="33">
        <f t="shared" si="5"/>
        <v>26.685785000000003</v>
      </c>
      <c r="J379" s="44"/>
      <c r="K379" s="44"/>
      <c r="L379" s="44"/>
      <c r="M379" s="45"/>
      <c r="P379" s="53"/>
      <c r="R379" s="49"/>
      <c r="T379" s="51"/>
      <c r="U379" s="51"/>
      <c r="V379" s="51"/>
    </row>
    <row r="380" spans="1:82">
      <c r="A380" s="8">
        <v>1987</v>
      </c>
      <c r="B380" s="8">
        <v>4</v>
      </c>
      <c r="C380" s="9">
        <f>P!C381</f>
        <v>60.7</v>
      </c>
      <c r="D380" s="10">
        <f>P!D381</f>
        <v>11.87</v>
      </c>
      <c r="E380" s="8" t="s">
        <v>191</v>
      </c>
      <c r="F380" s="26">
        <v>6.23</v>
      </c>
      <c r="G380" s="27">
        <v>34.700000000000003</v>
      </c>
      <c r="H380" s="8">
        <v>34.1</v>
      </c>
      <c r="I380" s="33">
        <f t="shared" si="5"/>
        <v>34.357190000000003</v>
      </c>
      <c r="J380" s="44"/>
      <c r="K380" s="44"/>
      <c r="L380" s="44"/>
      <c r="M380" s="45"/>
      <c r="P380" s="53"/>
      <c r="R380" s="49"/>
      <c r="T380" s="51"/>
      <c r="U380" s="51"/>
      <c r="V380" s="51"/>
    </row>
    <row r="381" spans="1:82">
      <c r="A381" s="8">
        <v>1987</v>
      </c>
      <c r="B381" s="8">
        <v>5</v>
      </c>
      <c r="C381" s="9">
        <f>P!C382</f>
        <v>11.1</v>
      </c>
      <c r="D381" s="10">
        <f>P!D382</f>
        <v>17.100000000000001</v>
      </c>
      <c r="E381" s="8" t="s">
        <v>192</v>
      </c>
      <c r="F381" s="26">
        <v>10.27</v>
      </c>
      <c r="G381" s="27">
        <v>39.700000000000003</v>
      </c>
      <c r="H381" s="8">
        <v>39.5</v>
      </c>
      <c r="I381" s="33">
        <f t="shared" si="5"/>
        <v>39.585729999999998</v>
      </c>
      <c r="J381" s="44"/>
      <c r="K381" s="44"/>
      <c r="L381" s="44"/>
      <c r="M381" s="45"/>
      <c r="P381" s="53"/>
      <c r="R381" s="49"/>
      <c r="T381" s="51"/>
      <c r="U381" s="51"/>
      <c r="V381" s="51"/>
    </row>
    <row r="382" spans="1:82">
      <c r="A382" s="8">
        <v>1987</v>
      </c>
      <c r="B382" s="8">
        <v>6</v>
      </c>
      <c r="C382" s="9">
        <f>P!C383</f>
        <v>41.1</v>
      </c>
      <c r="D382" s="10">
        <f>P!D383</f>
        <v>23.46</v>
      </c>
      <c r="E382" s="8" t="s">
        <v>193</v>
      </c>
      <c r="F382" s="26">
        <v>15.56</v>
      </c>
      <c r="G382" s="27">
        <v>41.9</v>
      </c>
      <c r="H382" s="8">
        <v>41.9</v>
      </c>
      <c r="I382" s="33">
        <f t="shared" si="5"/>
        <v>41.9</v>
      </c>
      <c r="J382" s="44"/>
      <c r="K382" s="44"/>
      <c r="L382" s="44"/>
      <c r="M382" s="45"/>
      <c r="P382" s="55"/>
      <c r="R382" s="49"/>
      <c r="T382" s="51"/>
      <c r="U382" s="51"/>
      <c r="V382" s="51"/>
    </row>
    <row r="383" spans="1:82">
      <c r="A383" s="8">
        <v>1987</v>
      </c>
      <c r="B383" s="8">
        <v>7</v>
      </c>
      <c r="C383" s="9">
        <f>P!C384</f>
        <v>5.0999999999999996</v>
      </c>
      <c r="D383" s="10">
        <f>P!D384</f>
        <v>27.46</v>
      </c>
      <c r="E383" s="8">
        <v>32.33</v>
      </c>
      <c r="F383" s="26">
        <v>18.97</v>
      </c>
      <c r="G383" s="27">
        <v>40.799999999999997</v>
      </c>
      <c r="H383" s="8">
        <v>40.799999999999997</v>
      </c>
      <c r="I383" s="33">
        <f t="shared" si="5"/>
        <v>40.799999999999997</v>
      </c>
      <c r="J383" s="44"/>
      <c r="K383" s="44"/>
      <c r="L383" s="44"/>
      <c r="M383" s="45"/>
      <c r="P383" s="55"/>
      <c r="R383" s="49"/>
      <c r="T383" s="51"/>
      <c r="U383" s="51"/>
      <c r="V383" s="51"/>
    </row>
    <row r="384" spans="1:82" ht="14.1" customHeight="1">
      <c r="A384" s="8">
        <v>1987</v>
      </c>
      <c r="B384" s="8">
        <v>8</v>
      </c>
      <c r="C384" s="9">
        <f>P!C385</f>
        <v>13.4</v>
      </c>
      <c r="D384" s="10">
        <f>P!D385</f>
        <v>24.49</v>
      </c>
      <c r="E384" s="8">
        <v>28.97</v>
      </c>
      <c r="F384" s="26">
        <v>16.89</v>
      </c>
      <c r="G384" s="27">
        <v>36.700000000000003</v>
      </c>
      <c r="H384" s="8">
        <v>36.299999999999997</v>
      </c>
      <c r="I384" s="33">
        <f t="shared" si="5"/>
        <v>36.47146</v>
      </c>
      <c r="J384" s="44"/>
      <c r="K384" s="44"/>
      <c r="L384" s="44"/>
      <c r="M384" s="45"/>
      <c r="P384" s="55"/>
      <c r="R384" s="49"/>
      <c r="T384" s="51"/>
      <c r="U384" s="51"/>
      <c r="V384" s="51"/>
    </row>
    <row r="385" spans="1:82" s="2" customFormat="1" ht="15" customHeight="1">
      <c r="A385" s="11">
        <v>1987</v>
      </c>
      <c r="B385" s="11">
        <v>9</v>
      </c>
      <c r="C385" s="9">
        <f>P!C386</f>
        <v>0</v>
      </c>
      <c r="D385" s="10">
        <f>P!D386</f>
        <v>22.56</v>
      </c>
      <c r="E385" s="11">
        <v>27.94</v>
      </c>
      <c r="F385" s="25">
        <v>14.99</v>
      </c>
      <c r="G385" s="28">
        <v>30</v>
      </c>
      <c r="H385" s="11">
        <v>29.2</v>
      </c>
      <c r="I385" s="34">
        <f t="shared" si="5"/>
        <v>29.542919999999999</v>
      </c>
      <c r="J385" s="44"/>
      <c r="K385" s="44"/>
      <c r="L385" s="44"/>
      <c r="M385" s="45"/>
      <c r="N385" s="46"/>
      <c r="O385" s="46"/>
      <c r="P385" s="55"/>
      <c r="Q385" s="56"/>
      <c r="R385" s="49"/>
      <c r="S385" s="49"/>
      <c r="T385" s="51"/>
      <c r="U385" s="51"/>
      <c r="V385" s="51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  <c r="AN385" s="50"/>
      <c r="AO385" s="50"/>
      <c r="AP385" s="50"/>
      <c r="AQ385" s="50"/>
      <c r="AR385" s="50"/>
      <c r="AS385" s="50"/>
      <c r="AT385" s="50"/>
      <c r="AU385" s="50"/>
      <c r="AV385" s="50"/>
      <c r="AW385" s="50"/>
      <c r="AX385" s="50"/>
      <c r="AY385" s="50"/>
      <c r="AZ385" s="50"/>
      <c r="BA385" s="50"/>
      <c r="BB385" s="50"/>
      <c r="BC385" s="50"/>
      <c r="BD385" s="50"/>
      <c r="BE385" s="50"/>
      <c r="BF385" s="50"/>
      <c r="BG385" s="50"/>
      <c r="BH385" s="50"/>
      <c r="BI385" s="50"/>
      <c r="BJ385" s="50"/>
      <c r="BK385" s="50"/>
      <c r="BL385" s="50"/>
      <c r="BM385" s="50"/>
      <c r="BN385" s="50"/>
      <c r="BO385" s="50"/>
      <c r="BP385" s="50"/>
      <c r="BQ385" s="50"/>
      <c r="BR385" s="50"/>
      <c r="BS385" s="50"/>
      <c r="BT385" s="50"/>
      <c r="BU385" s="50"/>
      <c r="BV385" s="50"/>
      <c r="BW385" s="50"/>
      <c r="BX385" s="50"/>
      <c r="BY385" s="50"/>
      <c r="BZ385" s="50"/>
      <c r="CA385" s="50"/>
      <c r="CB385" s="50"/>
      <c r="CC385" s="50"/>
      <c r="CD385" s="50"/>
    </row>
    <row r="386" spans="1:82" ht="17.399999999999999">
      <c r="A386" s="8">
        <v>1987</v>
      </c>
      <c r="B386" s="8">
        <v>10</v>
      </c>
      <c r="C386" s="9">
        <f>P!C387</f>
        <v>19.8</v>
      </c>
      <c r="D386" s="10">
        <f>P!D387</f>
        <v>14.32</v>
      </c>
      <c r="E386" s="8">
        <v>18.86</v>
      </c>
      <c r="F386" s="26">
        <v>9.15</v>
      </c>
      <c r="G386" s="27">
        <v>22.5</v>
      </c>
      <c r="H386" s="8">
        <v>21.4</v>
      </c>
      <c r="I386" s="33">
        <f t="shared" si="5"/>
        <v>21.871514999999999</v>
      </c>
      <c r="J386" s="44"/>
      <c r="K386" s="44"/>
      <c r="L386" s="44"/>
      <c r="M386" s="45"/>
      <c r="P386" s="47"/>
      <c r="R386" s="49"/>
      <c r="T386" s="51"/>
      <c r="U386" s="51"/>
      <c r="V386" s="51"/>
    </row>
    <row r="387" spans="1:82">
      <c r="A387" s="8">
        <v>1987</v>
      </c>
      <c r="B387" s="8">
        <v>11</v>
      </c>
      <c r="C387" s="9">
        <f>P!C388</f>
        <v>118.9</v>
      </c>
      <c r="D387" s="10">
        <f>P!D388</f>
        <v>12.03</v>
      </c>
      <c r="E387" s="8">
        <v>15.19</v>
      </c>
      <c r="F387" s="26">
        <v>8.5500000000000007</v>
      </c>
      <c r="G387" s="27">
        <v>16.3</v>
      </c>
      <c r="H387" s="8">
        <v>15.1</v>
      </c>
      <c r="I387" s="33">
        <f t="shared" ref="I387:I450" si="6">G387+(H387-G387)/(42-40)*(42-40.8573)</f>
        <v>15.614380000000001</v>
      </c>
      <c r="J387" s="44"/>
      <c r="K387" s="44"/>
      <c r="L387" s="44"/>
      <c r="M387" s="45"/>
      <c r="P387" s="53"/>
      <c r="R387" s="49"/>
      <c r="T387" s="51"/>
      <c r="U387" s="51"/>
      <c r="V387" s="51"/>
    </row>
    <row r="388" spans="1:82">
      <c r="A388" s="8">
        <v>1987</v>
      </c>
      <c r="B388" s="8">
        <v>12</v>
      </c>
      <c r="C388" s="9">
        <f>P!C389</f>
        <v>158.4</v>
      </c>
      <c r="D388" s="10" t="str">
        <f>P!D389</f>
        <v>6</v>
      </c>
      <c r="E388" s="8">
        <v>9.4499999999999993</v>
      </c>
      <c r="F388" s="26">
        <v>2.74</v>
      </c>
      <c r="G388" s="27">
        <v>13.6</v>
      </c>
      <c r="H388" s="8">
        <v>12.4</v>
      </c>
      <c r="I388" s="33">
        <f t="shared" si="6"/>
        <v>12.914380000000001</v>
      </c>
      <c r="J388" s="44"/>
      <c r="K388" s="44"/>
      <c r="L388" s="44"/>
      <c r="M388" s="45"/>
      <c r="P388" s="53"/>
      <c r="R388" s="49"/>
      <c r="T388" s="51"/>
      <c r="U388" s="51"/>
      <c r="V388" s="51"/>
    </row>
    <row r="389" spans="1:82">
      <c r="A389" s="8">
        <v>1988</v>
      </c>
      <c r="B389" s="8">
        <v>1</v>
      </c>
      <c r="C389" s="9">
        <f>P!C390</f>
        <v>41.5</v>
      </c>
      <c r="D389" s="10">
        <f>P!D390</f>
        <v>7.01</v>
      </c>
      <c r="E389" s="8" t="s">
        <v>194</v>
      </c>
      <c r="F389" s="26">
        <v>3.58</v>
      </c>
      <c r="G389" s="27">
        <v>15</v>
      </c>
      <c r="H389" s="8">
        <v>13.8</v>
      </c>
      <c r="I389" s="33">
        <f t="shared" si="6"/>
        <v>14.314380000000002</v>
      </c>
      <c r="J389" s="44"/>
      <c r="K389" s="44"/>
      <c r="L389" s="44"/>
      <c r="M389" s="45"/>
      <c r="P389" s="53"/>
      <c r="R389" s="49"/>
      <c r="T389" s="51"/>
      <c r="U389" s="51"/>
      <c r="V389" s="51"/>
    </row>
    <row r="390" spans="1:82">
      <c r="A390" s="8">
        <v>1988</v>
      </c>
      <c r="B390" s="8">
        <v>2</v>
      </c>
      <c r="C390" s="9">
        <f>P!C391</f>
        <v>61.7</v>
      </c>
      <c r="D390" s="10">
        <f>P!D391</f>
        <v>6.43</v>
      </c>
      <c r="E390" s="8" t="s">
        <v>195</v>
      </c>
      <c r="F390" s="26">
        <v>2.17</v>
      </c>
      <c r="G390" s="27">
        <v>20.04</v>
      </c>
      <c r="H390" s="8">
        <v>19.2</v>
      </c>
      <c r="I390" s="33">
        <f t="shared" si="6"/>
        <v>19.560065999999999</v>
      </c>
      <c r="J390" s="44"/>
      <c r="K390" s="44"/>
      <c r="L390" s="44"/>
      <c r="M390" s="45"/>
      <c r="P390" s="53"/>
      <c r="R390" s="49"/>
      <c r="T390" s="51"/>
      <c r="U390" s="51"/>
      <c r="V390" s="51"/>
    </row>
    <row r="391" spans="1:82">
      <c r="A391" s="8">
        <v>1988</v>
      </c>
      <c r="B391" s="8">
        <v>3</v>
      </c>
      <c r="C391" s="9">
        <f>P!C392</f>
        <v>67</v>
      </c>
      <c r="D391" s="10">
        <f>P!D392</f>
        <v>9.43</v>
      </c>
      <c r="E391" s="8" t="s">
        <v>196</v>
      </c>
      <c r="F391" s="26">
        <v>4.8600000000000003</v>
      </c>
      <c r="G391" s="27">
        <v>27.2</v>
      </c>
      <c r="H391" s="8">
        <v>26.3</v>
      </c>
      <c r="I391" s="33">
        <f t="shared" si="6"/>
        <v>26.685785000000003</v>
      </c>
      <c r="J391" s="44"/>
      <c r="K391" s="44"/>
      <c r="L391" s="44"/>
      <c r="M391" s="45"/>
      <c r="P391" s="53"/>
      <c r="R391" s="49"/>
      <c r="T391" s="51"/>
      <c r="U391" s="51"/>
      <c r="V391" s="51"/>
    </row>
    <row r="392" spans="1:82">
      <c r="A392" s="8">
        <v>1988</v>
      </c>
      <c r="B392" s="8">
        <v>4</v>
      </c>
      <c r="C392" s="9">
        <f>P!C393</f>
        <v>31.1</v>
      </c>
      <c r="D392" s="10">
        <f>P!D393</f>
        <v>12.09</v>
      </c>
      <c r="E392" s="8" t="s">
        <v>197</v>
      </c>
      <c r="F392" s="26">
        <v>6.33</v>
      </c>
      <c r="G392" s="27">
        <v>34.700000000000003</v>
      </c>
      <c r="H392" s="8">
        <v>34.1</v>
      </c>
      <c r="I392" s="33">
        <f t="shared" si="6"/>
        <v>34.357190000000003</v>
      </c>
      <c r="J392" s="44"/>
      <c r="K392" s="44"/>
      <c r="L392" s="44"/>
      <c r="M392" s="45"/>
      <c r="P392" s="53"/>
      <c r="R392" s="49"/>
      <c r="T392" s="51"/>
      <c r="U392" s="51"/>
      <c r="V392" s="51"/>
    </row>
    <row r="393" spans="1:82">
      <c r="A393" s="8">
        <v>1988</v>
      </c>
      <c r="B393" s="8">
        <v>5</v>
      </c>
      <c r="C393" s="9">
        <f>P!C394</f>
        <v>40.4</v>
      </c>
      <c r="D393" s="10">
        <f>P!D394</f>
        <v>17.73</v>
      </c>
      <c r="E393" s="8" t="s">
        <v>198</v>
      </c>
      <c r="F393" s="26">
        <v>10.57</v>
      </c>
      <c r="G393" s="27">
        <v>39.700000000000003</v>
      </c>
      <c r="H393" s="8">
        <v>39.5</v>
      </c>
      <c r="I393" s="33">
        <f t="shared" si="6"/>
        <v>39.585729999999998</v>
      </c>
      <c r="J393" s="44"/>
      <c r="K393" s="44"/>
      <c r="L393" s="44"/>
      <c r="M393" s="45"/>
      <c r="P393" s="53"/>
      <c r="R393" s="49"/>
      <c r="T393" s="51"/>
      <c r="U393" s="51"/>
      <c r="V393" s="51"/>
    </row>
    <row r="394" spans="1:82">
      <c r="A394" s="8">
        <v>1988</v>
      </c>
      <c r="B394" s="8">
        <v>6</v>
      </c>
      <c r="C394" s="9">
        <f>P!C395</f>
        <v>48.4</v>
      </c>
      <c r="D394" s="10">
        <f>P!D395</f>
        <v>23.06</v>
      </c>
      <c r="E394" s="8" t="s">
        <v>199</v>
      </c>
      <c r="F394" s="26">
        <v>15.22</v>
      </c>
      <c r="G394" s="27">
        <v>41.9</v>
      </c>
      <c r="H394" s="8">
        <v>41.9</v>
      </c>
      <c r="I394" s="33">
        <f t="shared" si="6"/>
        <v>41.9</v>
      </c>
      <c r="J394" s="44"/>
      <c r="K394" s="44"/>
      <c r="L394" s="44"/>
      <c r="M394" s="45"/>
      <c r="P394" s="55"/>
      <c r="R394" s="49"/>
      <c r="T394" s="51"/>
      <c r="U394" s="51"/>
      <c r="V394" s="51"/>
    </row>
    <row r="395" spans="1:82">
      <c r="A395" s="8">
        <v>1988</v>
      </c>
      <c r="B395" s="8">
        <v>7</v>
      </c>
      <c r="C395" s="9">
        <f>P!C396</f>
        <v>15</v>
      </c>
      <c r="D395" s="10">
        <f>P!D396</f>
        <v>28.01</v>
      </c>
      <c r="E395" s="8">
        <v>32.72</v>
      </c>
      <c r="F395" s="26">
        <v>18.8</v>
      </c>
      <c r="G395" s="27">
        <v>40.799999999999997</v>
      </c>
      <c r="H395" s="8">
        <v>40.799999999999997</v>
      </c>
      <c r="I395" s="33">
        <f t="shared" si="6"/>
        <v>40.799999999999997</v>
      </c>
      <c r="J395" s="44"/>
      <c r="K395" s="44"/>
      <c r="L395" s="44"/>
      <c r="M395" s="45"/>
      <c r="P395" s="55"/>
      <c r="R395" s="49"/>
      <c r="T395" s="51"/>
      <c r="U395" s="51"/>
      <c r="V395" s="51"/>
    </row>
    <row r="396" spans="1:82">
      <c r="A396" s="8">
        <v>1988</v>
      </c>
      <c r="B396" s="8">
        <v>8</v>
      </c>
      <c r="C396" s="9">
        <f>P!C397</f>
        <v>0</v>
      </c>
      <c r="D396" s="10">
        <f>P!D397</f>
        <v>26.43</v>
      </c>
      <c r="E396" s="8">
        <v>31.71</v>
      </c>
      <c r="F396" s="26">
        <v>18.28</v>
      </c>
      <c r="G396" s="27">
        <v>36.700000000000003</v>
      </c>
      <c r="H396" s="8">
        <v>36.299999999999997</v>
      </c>
      <c r="I396" s="33">
        <f t="shared" si="6"/>
        <v>36.47146</v>
      </c>
      <c r="J396" s="44"/>
      <c r="K396" s="44"/>
      <c r="L396" s="44"/>
      <c r="M396" s="45"/>
      <c r="P396" s="55"/>
      <c r="R396" s="49"/>
      <c r="T396" s="51"/>
      <c r="U396" s="51"/>
      <c r="V396" s="51"/>
    </row>
    <row r="397" spans="1:82" s="2" customFormat="1">
      <c r="A397" s="11">
        <v>1988</v>
      </c>
      <c r="B397" s="11">
        <v>9</v>
      </c>
      <c r="C397" s="9">
        <f>P!C398</f>
        <v>7.9</v>
      </c>
      <c r="D397" s="10">
        <f>P!D398</f>
        <v>21.02</v>
      </c>
      <c r="E397" s="11">
        <v>26.38</v>
      </c>
      <c r="F397" s="25">
        <v>14.42</v>
      </c>
      <c r="G397" s="28">
        <v>30</v>
      </c>
      <c r="H397" s="11">
        <v>29.2</v>
      </c>
      <c r="I397" s="34">
        <f t="shared" si="6"/>
        <v>29.542919999999999</v>
      </c>
      <c r="J397" s="44"/>
      <c r="K397" s="44"/>
      <c r="L397" s="44"/>
      <c r="M397" s="45"/>
      <c r="N397" s="46"/>
      <c r="O397" s="46"/>
      <c r="P397" s="55"/>
      <c r="Q397" s="56"/>
      <c r="R397" s="49"/>
      <c r="S397" s="49"/>
      <c r="T397" s="51"/>
      <c r="U397" s="51"/>
      <c r="V397" s="51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  <c r="AN397" s="50"/>
      <c r="AO397" s="50"/>
      <c r="AP397" s="50"/>
      <c r="AQ397" s="50"/>
      <c r="AR397" s="50"/>
      <c r="AS397" s="50"/>
      <c r="AT397" s="50"/>
      <c r="AU397" s="50"/>
      <c r="AV397" s="50"/>
      <c r="AW397" s="50"/>
      <c r="AX397" s="50"/>
      <c r="AY397" s="50"/>
      <c r="AZ397" s="50"/>
      <c r="BA397" s="50"/>
      <c r="BB397" s="50"/>
      <c r="BC397" s="50"/>
      <c r="BD397" s="50"/>
      <c r="BE397" s="50"/>
      <c r="BF397" s="50"/>
      <c r="BG397" s="50"/>
      <c r="BH397" s="50"/>
      <c r="BI397" s="50"/>
      <c r="BJ397" s="50"/>
      <c r="BK397" s="50"/>
      <c r="BL397" s="50"/>
      <c r="BM397" s="50"/>
      <c r="BN397" s="50"/>
      <c r="BO397" s="50"/>
      <c r="BP397" s="50"/>
      <c r="BQ397" s="50"/>
      <c r="BR397" s="50"/>
      <c r="BS397" s="50"/>
      <c r="BT397" s="50"/>
      <c r="BU397" s="50"/>
      <c r="BV397" s="50"/>
      <c r="BW397" s="50"/>
      <c r="BX397" s="50"/>
      <c r="BY397" s="50"/>
      <c r="BZ397" s="50"/>
      <c r="CA397" s="50"/>
      <c r="CB397" s="50"/>
      <c r="CC397" s="50"/>
      <c r="CD397" s="50"/>
    </row>
    <row r="398" spans="1:82" ht="17.399999999999999">
      <c r="A398" s="8">
        <v>1988</v>
      </c>
      <c r="B398" s="8">
        <v>10</v>
      </c>
      <c r="C398" s="9">
        <f>P!C399</f>
        <v>9.4</v>
      </c>
      <c r="D398" s="10">
        <f>P!D399</f>
        <v>14.58</v>
      </c>
      <c r="E398" s="8">
        <v>19.489999999999998</v>
      </c>
      <c r="F398" s="26">
        <v>9.19</v>
      </c>
      <c r="G398" s="27">
        <v>22.5</v>
      </c>
      <c r="H398" s="8">
        <v>21.4</v>
      </c>
      <c r="I398" s="33">
        <f t="shared" si="6"/>
        <v>21.871514999999999</v>
      </c>
      <c r="J398" s="44"/>
      <c r="K398" s="44"/>
      <c r="L398" s="44"/>
      <c r="M398" s="45"/>
      <c r="P398" s="47"/>
      <c r="R398" s="49"/>
      <c r="T398" s="51"/>
      <c r="U398" s="51"/>
      <c r="V398" s="51"/>
    </row>
    <row r="399" spans="1:82">
      <c r="A399" s="8">
        <v>1988</v>
      </c>
      <c r="B399" s="8">
        <v>11</v>
      </c>
      <c r="C399" s="9">
        <f>P!C400</f>
        <v>181.8</v>
      </c>
      <c r="D399" s="10">
        <f>P!D400</f>
        <v>6.64</v>
      </c>
      <c r="E399" s="8">
        <v>10.38</v>
      </c>
      <c r="F399" s="26">
        <v>2.72</v>
      </c>
      <c r="G399" s="27">
        <v>16.3</v>
      </c>
      <c r="H399" s="8">
        <v>15.1</v>
      </c>
      <c r="I399" s="33">
        <f t="shared" si="6"/>
        <v>15.614380000000001</v>
      </c>
      <c r="J399" s="44"/>
      <c r="K399" s="44"/>
      <c r="L399" s="44"/>
      <c r="M399" s="45"/>
      <c r="P399" s="53"/>
      <c r="R399" s="49"/>
      <c r="T399" s="51"/>
      <c r="U399" s="51"/>
      <c r="V399" s="51"/>
    </row>
    <row r="400" spans="1:82">
      <c r="A400" s="8">
        <v>1988</v>
      </c>
      <c r="B400" s="8">
        <v>12</v>
      </c>
      <c r="C400" s="9">
        <f>P!C401</f>
        <v>71.400000000000006</v>
      </c>
      <c r="D400" s="10">
        <f>P!D401</f>
        <v>5.55</v>
      </c>
      <c r="E400" s="8">
        <v>9.5299999999999994</v>
      </c>
      <c r="F400" s="26">
        <v>1.81</v>
      </c>
      <c r="G400" s="27">
        <v>13.6</v>
      </c>
      <c r="H400" s="8">
        <v>12.4</v>
      </c>
      <c r="I400" s="33">
        <f t="shared" si="6"/>
        <v>12.914380000000001</v>
      </c>
      <c r="J400" s="44"/>
      <c r="K400" s="44"/>
      <c r="L400" s="44"/>
      <c r="M400" s="45"/>
      <c r="P400" s="53"/>
      <c r="R400" s="49"/>
      <c r="T400" s="51"/>
      <c r="U400" s="51"/>
      <c r="V400" s="51"/>
    </row>
    <row r="401" spans="1:82">
      <c r="A401" s="8">
        <v>1989</v>
      </c>
      <c r="B401" s="8">
        <v>1</v>
      </c>
      <c r="C401" s="9">
        <f>P!C402</f>
        <v>0</v>
      </c>
      <c r="D401" s="10">
        <f>P!D402</f>
        <v>3.25</v>
      </c>
      <c r="E401" s="8" t="s">
        <v>200</v>
      </c>
      <c r="F401" s="26">
        <v>-2.0499999999999998</v>
      </c>
      <c r="G401" s="27">
        <v>15</v>
      </c>
      <c r="H401" s="8">
        <v>13.8</v>
      </c>
      <c r="I401" s="33">
        <f t="shared" si="6"/>
        <v>14.314380000000002</v>
      </c>
      <c r="J401" s="44"/>
      <c r="K401" s="44"/>
      <c r="L401" s="44"/>
      <c r="M401" s="45"/>
      <c r="P401" s="53"/>
      <c r="R401" s="49"/>
      <c r="T401" s="51"/>
      <c r="U401" s="51"/>
      <c r="V401" s="51"/>
    </row>
    <row r="402" spans="1:82">
      <c r="A402" s="8">
        <v>1989</v>
      </c>
      <c r="B402" s="8">
        <v>2</v>
      </c>
      <c r="C402" s="9">
        <f>P!C403</f>
        <v>2.2000000000000002</v>
      </c>
      <c r="D402" s="10">
        <f>P!D403</f>
        <v>6.53</v>
      </c>
      <c r="E402" s="8" t="s">
        <v>201</v>
      </c>
      <c r="F402" s="26">
        <v>0.34</v>
      </c>
      <c r="G402" s="27">
        <v>20.04</v>
      </c>
      <c r="H402" s="8">
        <v>19.2</v>
      </c>
      <c r="I402" s="33">
        <f t="shared" si="6"/>
        <v>19.560065999999999</v>
      </c>
      <c r="J402" s="44"/>
      <c r="K402" s="44"/>
      <c r="L402" s="44"/>
      <c r="M402" s="45"/>
      <c r="P402" s="53"/>
      <c r="R402" s="49"/>
      <c r="T402" s="51"/>
      <c r="U402" s="51"/>
      <c r="V402" s="51"/>
    </row>
    <row r="403" spans="1:82">
      <c r="A403" s="8">
        <v>1989</v>
      </c>
      <c r="B403" s="8">
        <v>3</v>
      </c>
      <c r="C403" s="9">
        <f>P!C404</f>
        <v>24.1</v>
      </c>
      <c r="D403" s="10">
        <f>P!D404</f>
        <v>10.71</v>
      </c>
      <c r="E403" s="8" t="s">
        <v>202</v>
      </c>
      <c r="F403" s="26">
        <v>5.05</v>
      </c>
      <c r="G403" s="27">
        <v>27.2</v>
      </c>
      <c r="H403" s="8">
        <v>26.3</v>
      </c>
      <c r="I403" s="33">
        <f t="shared" si="6"/>
        <v>26.685785000000003</v>
      </c>
      <c r="J403" s="44"/>
      <c r="K403" s="44"/>
      <c r="L403" s="44"/>
      <c r="M403" s="45"/>
      <c r="P403" s="53"/>
      <c r="R403" s="49"/>
      <c r="T403" s="51"/>
      <c r="U403" s="51"/>
      <c r="V403" s="51"/>
    </row>
    <row r="404" spans="1:82">
      <c r="A404" s="8">
        <v>1989</v>
      </c>
      <c r="B404" s="8">
        <v>4</v>
      </c>
      <c r="C404" s="9">
        <f>P!C405</f>
        <v>27</v>
      </c>
      <c r="D404" s="10">
        <f>P!D405</f>
        <v>16.13</v>
      </c>
      <c r="E404" s="8" t="s">
        <v>203</v>
      </c>
      <c r="F404" s="26">
        <v>8.84</v>
      </c>
      <c r="G404" s="27">
        <v>34.700000000000003</v>
      </c>
      <c r="H404" s="8">
        <v>34.1</v>
      </c>
      <c r="I404" s="33">
        <f t="shared" si="6"/>
        <v>34.357190000000003</v>
      </c>
      <c r="J404" s="44"/>
      <c r="K404" s="44"/>
      <c r="L404" s="44"/>
      <c r="M404" s="45"/>
      <c r="P404" s="53"/>
      <c r="R404" s="49"/>
      <c r="T404" s="51"/>
      <c r="U404" s="51"/>
      <c r="V404" s="51"/>
    </row>
    <row r="405" spans="1:82">
      <c r="A405" s="8">
        <v>1989</v>
      </c>
      <c r="B405" s="8">
        <v>5</v>
      </c>
      <c r="C405" s="9">
        <f>P!C406</f>
        <v>30.3</v>
      </c>
      <c r="D405" s="10">
        <f>P!D406</f>
        <v>17.7</v>
      </c>
      <c r="E405" s="8" t="s">
        <v>204</v>
      </c>
      <c r="F405" s="26">
        <v>10.23</v>
      </c>
      <c r="G405" s="27">
        <v>39.700000000000003</v>
      </c>
      <c r="H405" s="8">
        <v>39.5</v>
      </c>
      <c r="I405" s="33">
        <f t="shared" si="6"/>
        <v>39.585729999999998</v>
      </c>
      <c r="J405" s="44"/>
      <c r="K405" s="44"/>
      <c r="L405" s="44"/>
      <c r="M405" s="45"/>
      <c r="P405" s="53"/>
      <c r="R405" s="49"/>
      <c r="T405" s="51"/>
      <c r="U405" s="51"/>
      <c r="V405" s="51"/>
    </row>
    <row r="406" spans="1:82">
      <c r="A406" s="8">
        <v>1989</v>
      </c>
      <c r="B406" s="8">
        <v>6</v>
      </c>
      <c r="C406" s="9">
        <f>P!C407</f>
        <v>86.8</v>
      </c>
      <c r="D406" s="10">
        <f>P!D407</f>
        <v>21.75</v>
      </c>
      <c r="E406" s="8" t="s">
        <v>205</v>
      </c>
      <c r="F406" s="26">
        <v>14.29</v>
      </c>
      <c r="G406" s="27">
        <v>41.9</v>
      </c>
      <c r="H406" s="8">
        <v>41.9</v>
      </c>
      <c r="I406" s="33">
        <f t="shared" si="6"/>
        <v>41.9</v>
      </c>
      <c r="J406" s="44"/>
      <c r="K406" s="44"/>
      <c r="L406" s="44"/>
      <c r="M406" s="45"/>
      <c r="P406" s="55"/>
      <c r="R406" s="49"/>
      <c r="T406" s="51"/>
      <c r="U406" s="51"/>
      <c r="V406" s="51"/>
    </row>
    <row r="407" spans="1:82">
      <c r="A407" s="8">
        <v>1989</v>
      </c>
      <c r="B407" s="8">
        <v>7</v>
      </c>
      <c r="C407" s="9">
        <f>P!C408</f>
        <v>7.8</v>
      </c>
      <c r="D407" s="10">
        <f>P!D408</f>
        <v>25.65</v>
      </c>
      <c r="E407" s="8">
        <v>30.19</v>
      </c>
      <c r="F407" s="26">
        <v>17.329999999999998</v>
      </c>
      <c r="G407" s="27">
        <v>40.799999999999997</v>
      </c>
      <c r="H407" s="8">
        <v>40.799999999999997</v>
      </c>
      <c r="I407" s="33">
        <f t="shared" si="6"/>
        <v>40.799999999999997</v>
      </c>
      <c r="J407" s="44"/>
      <c r="K407" s="44"/>
      <c r="L407" s="44"/>
      <c r="M407" s="45"/>
      <c r="P407" s="55"/>
      <c r="R407" s="49"/>
      <c r="T407" s="51"/>
      <c r="U407" s="51"/>
      <c r="V407" s="51"/>
    </row>
    <row r="408" spans="1:82">
      <c r="A408" s="8">
        <v>1989</v>
      </c>
      <c r="B408" s="8">
        <v>8</v>
      </c>
      <c r="C408" s="9">
        <f>P!C409</f>
        <v>12.3</v>
      </c>
      <c r="D408" s="10">
        <f>P!D409</f>
        <v>25.79</v>
      </c>
      <c r="E408" s="8">
        <v>30.67</v>
      </c>
      <c r="F408" s="26">
        <v>18.03</v>
      </c>
      <c r="G408" s="27">
        <v>36.700000000000003</v>
      </c>
      <c r="H408" s="8">
        <v>36.299999999999997</v>
      </c>
      <c r="I408" s="33">
        <f t="shared" si="6"/>
        <v>36.47146</v>
      </c>
      <c r="J408" s="44"/>
      <c r="K408" s="44"/>
      <c r="L408" s="44"/>
      <c r="M408" s="45"/>
      <c r="P408" s="55"/>
      <c r="R408" s="49"/>
      <c r="T408" s="51"/>
      <c r="U408" s="51"/>
      <c r="V408" s="51"/>
    </row>
    <row r="409" spans="1:82" s="2" customFormat="1">
      <c r="A409" s="11">
        <v>1989</v>
      </c>
      <c r="B409" s="11">
        <v>9</v>
      </c>
      <c r="C409" s="9">
        <f>P!C410</f>
        <v>45.5</v>
      </c>
      <c r="D409" s="10">
        <f>P!D410</f>
        <v>21.1</v>
      </c>
      <c r="E409" s="11">
        <v>25.61</v>
      </c>
      <c r="F409" s="25">
        <v>13.91</v>
      </c>
      <c r="G409" s="28">
        <v>30</v>
      </c>
      <c r="H409" s="11">
        <v>29.2</v>
      </c>
      <c r="I409" s="34">
        <f t="shared" si="6"/>
        <v>29.542919999999999</v>
      </c>
      <c r="J409" s="44"/>
      <c r="K409" s="44"/>
      <c r="L409" s="44"/>
      <c r="M409" s="45"/>
      <c r="N409" s="46"/>
      <c r="O409" s="46"/>
      <c r="P409" s="55"/>
      <c r="Q409" s="56"/>
      <c r="R409" s="49"/>
      <c r="S409" s="49"/>
      <c r="T409" s="51"/>
      <c r="U409" s="51"/>
      <c r="V409" s="51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/>
      <c r="AL409" s="50"/>
      <c r="AM409" s="50"/>
      <c r="AN409" s="50"/>
      <c r="AO409" s="50"/>
      <c r="AP409" s="50"/>
      <c r="AQ409" s="50"/>
      <c r="AR409" s="50"/>
      <c r="AS409" s="50"/>
      <c r="AT409" s="50"/>
      <c r="AU409" s="50"/>
      <c r="AV409" s="50"/>
      <c r="AW409" s="50"/>
      <c r="AX409" s="50"/>
      <c r="AY409" s="50"/>
      <c r="AZ409" s="50"/>
      <c r="BA409" s="50"/>
      <c r="BB409" s="50"/>
      <c r="BC409" s="50"/>
      <c r="BD409" s="50"/>
      <c r="BE409" s="50"/>
      <c r="BF409" s="50"/>
      <c r="BG409" s="50"/>
      <c r="BH409" s="50"/>
      <c r="BI409" s="50"/>
      <c r="BJ409" s="50"/>
      <c r="BK409" s="50"/>
      <c r="BL409" s="50"/>
      <c r="BM409" s="50"/>
      <c r="BN409" s="50"/>
      <c r="BO409" s="50"/>
      <c r="BP409" s="50"/>
      <c r="BQ409" s="50"/>
      <c r="BR409" s="50"/>
      <c r="BS409" s="50"/>
      <c r="BT409" s="50"/>
      <c r="BU409" s="50"/>
      <c r="BV409" s="50"/>
      <c r="BW409" s="50"/>
      <c r="BX409" s="50"/>
      <c r="BY409" s="50"/>
      <c r="BZ409" s="50"/>
      <c r="CA409" s="50"/>
      <c r="CB409" s="50"/>
      <c r="CC409" s="50"/>
      <c r="CD409" s="50"/>
    </row>
    <row r="410" spans="1:82" ht="17.399999999999999">
      <c r="A410" s="8">
        <v>1989</v>
      </c>
      <c r="B410" s="8">
        <v>10</v>
      </c>
      <c r="C410" s="9">
        <f>P!C411</f>
        <v>46</v>
      </c>
      <c r="D410" s="10">
        <f>P!D411</f>
        <v>14.3</v>
      </c>
      <c r="E410" s="8">
        <v>19.309999999999999</v>
      </c>
      <c r="F410" s="26">
        <v>9.01</v>
      </c>
      <c r="G410" s="27">
        <v>22.5</v>
      </c>
      <c r="H410" s="8">
        <v>21.4</v>
      </c>
      <c r="I410" s="33">
        <f t="shared" si="6"/>
        <v>21.871514999999999</v>
      </c>
      <c r="J410" s="44"/>
      <c r="K410" s="44"/>
      <c r="L410" s="44"/>
      <c r="M410" s="45"/>
      <c r="P410" s="47"/>
      <c r="R410" s="49"/>
      <c r="T410" s="51"/>
      <c r="U410" s="51"/>
      <c r="V410" s="51"/>
    </row>
    <row r="411" spans="1:82">
      <c r="A411" s="8">
        <v>1989</v>
      </c>
      <c r="B411" s="8">
        <v>11</v>
      </c>
      <c r="C411" s="9">
        <f>P!C412</f>
        <v>38.299999999999997</v>
      </c>
      <c r="D411" s="10">
        <f>P!D412</f>
        <v>9.06</v>
      </c>
      <c r="E411" s="8">
        <v>13.72</v>
      </c>
      <c r="F411" s="26">
        <v>4.6500000000000004</v>
      </c>
      <c r="G411" s="27">
        <v>16.3</v>
      </c>
      <c r="H411" s="8">
        <v>15.1</v>
      </c>
      <c r="I411" s="33">
        <f t="shared" si="6"/>
        <v>15.614380000000001</v>
      </c>
      <c r="J411" s="44"/>
      <c r="K411" s="44"/>
      <c r="L411" s="44"/>
      <c r="M411" s="45"/>
      <c r="P411" s="53"/>
      <c r="R411" s="49"/>
      <c r="T411" s="51"/>
      <c r="U411" s="51"/>
      <c r="V411" s="51"/>
    </row>
    <row r="412" spans="1:82">
      <c r="A412" s="8">
        <v>1989</v>
      </c>
      <c r="B412" s="8">
        <v>12</v>
      </c>
      <c r="C412" s="9">
        <f>P!C413</f>
        <v>47.3</v>
      </c>
      <c r="D412" s="10">
        <f>P!D413</f>
        <v>6.21</v>
      </c>
      <c r="E412" s="8">
        <v>9.9700000000000006</v>
      </c>
      <c r="F412" s="26">
        <v>1.95</v>
      </c>
      <c r="G412" s="27">
        <v>13.6</v>
      </c>
      <c r="H412" s="8">
        <v>12.4</v>
      </c>
      <c r="I412" s="33">
        <f t="shared" si="6"/>
        <v>12.914380000000001</v>
      </c>
      <c r="J412" s="44"/>
      <c r="K412" s="44"/>
      <c r="L412" s="44"/>
      <c r="M412" s="45"/>
      <c r="P412" s="53"/>
      <c r="R412" s="49"/>
      <c r="T412" s="51"/>
      <c r="U412" s="51"/>
      <c r="V412" s="51"/>
    </row>
    <row r="413" spans="1:82">
      <c r="A413" s="8">
        <v>1990</v>
      </c>
      <c r="B413" s="8">
        <v>1</v>
      </c>
      <c r="C413" s="9">
        <f>P!C414</f>
        <v>6</v>
      </c>
      <c r="D413" s="10">
        <f>P!D414</f>
        <v>3.9</v>
      </c>
      <c r="E413" s="8" t="s">
        <v>206</v>
      </c>
      <c r="F413" s="26">
        <v>-1.1499999999999999</v>
      </c>
      <c r="G413" s="27">
        <v>15</v>
      </c>
      <c r="H413" s="8">
        <v>13.8</v>
      </c>
      <c r="I413" s="33">
        <f t="shared" si="6"/>
        <v>14.314380000000002</v>
      </c>
      <c r="J413" s="44"/>
      <c r="K413" s="44"/>
      <c r="L413" s="44"/>
      <c r="M413" s="45"/>
      <c r="P413" s="53"/>
      <c r="R413" s="49"/>
      <c r="T413" s="51"/>
      <c r="U413" s="51"/>
      <c r="V413" s="51"/>
    </row>
    <row r="414" spans="1:82">
      <c r="A414" s="8">
        <v>1990</v>
      </c>
      <c r="B414" s="8">
        <v>2</v>
      </c>
      <c r="C414" s="9">
        <f>P!C415</f>
        <v>31.2</v>
      </c>
      <c r="D414" s="10">
        <f>P!D415</f>
        <v>7.1</v>
      </c>
      <c r="E414" s="8" t="s">
        <v>207</v>
      </c>
      <c r="F414" s="26">
        <v>2.21</v>
      </c>
      <c r="G414" s="27">
        <v>20.04</v>
      </c>
      <c r="H414" s="8">
        <v>19.2</v>
      </c>
      <c r="I414" s="33">
        <f t="shared" si="6"/>
        <v>19.560065999999999</v>
      </c>
      <c r="J414" s="44"/>
      <c r="K414" s="44"/>
      <c r="L414" s="44"/>
      <c r="M414" s="45"/>
      <c r="P414" s="53"/>
      <c r="R414" s="49"/>
      <c r="T414" s="51"/>
      <c r="U414" s="51"/>
      <c r="V414" s="51"/>
    </row>
    <row r="415" spans="1:82">
      <c r="A415" s="8">
        <v>1990</v>
      </c>
      <c r="B415" s="8">
        <v>3</v>
      </c>
      <c r="C415" s="9">
        <f>P!C416</f>
        <v>1.6</v>
      </c>
      <c r="D415" s="10">
        <f>P!D416</f>
        <v>10.24</v>
      </c>
      <c r="E415" s="8" t="s">
        <v>208</v>
      </c>
      <c r="F415" s="26">
        <v>3.46</v>
      </c>
      <c r="G415" s="27">
        <v>27.2</v>
      </c>
      <c r="H415" s="8">
        <v>26.3</v>
      </c>
      <c r="I415" s="33">
        <f t="shared" si="6"/>
        <v>26.685785000000003</v>
      </c>
      <c r="J415" s="44"/>
      <c r="K415" s="44"/>
      <c r="L415" s="44"/>
      <c r="M415" s="45"/>
      <c r="P415" s="53"/>
      <c r="R415" s="49"/>
      <c r="T415" s="51"/>
      <c r="U415" s="51"/>
      <c r="V415" s="51"/>
    </row>
    <row r="416" spans="1:82">
      <c r="A416" s="8">
        <v>1990</v>
      </c>
      <c r="B416" s="8">
        <v>4</v>
      </c>
      <c r="C416" s="9">
        <f>P!C417</f>
        <v>49.5</v>
      </c>
      <c r="D416" s="10">
        <f>P!D417</f>
        <v>13.6</v>
      </c>
      <c r="E416" s="8" t="s">
        <v>209</v>
      </c>
      <c r="F416" s="26">
        <v>7.1</v>
      </c>
      <c r="G416" s="27">
        <v>34.700000000000003</v>
      </c>
      <c r="H416" s="8">
        <v>34.1</v>
      </c>
      <c r="I416" s="33">
        <f t="shared" si="6"/>
        <v>34.357190000000003</v>
      </c>
      <c r="J416" s="44"/>
      <c r="K416" s="44"/>
      <c r="L416" s="44"/>
      <c r="M416" s="45"/>
      <c r="P416" s="53"/>
      <c r="R416" s="49"/>
      <c r="T416" s="51"/>
      <c r="U416" s="51"/>
      <c r="V416" s="51"/>
    </row>
    <row r="417" spans="1:82">
      <c r="A417" s="8">
        <v>1990</v>
      </c>
      <c r="B417" s="8">
        <v>5</v>
      </c>
      <c r="C417" s="9">
        <f>P!C418</f>
        <v>13</v>
      </c>
      <c r="D417" s="10">
        <f>P!D418</f>
        <v>18.09</v>
      </c>
      <c r="E417" s="8" t="s">
        <v>210</v>
      </c>
      <c r="F417" s="26">
        <v>10.55</v>
      </c>
      <c r="G417" s="27">
        <v>39.700000000000003</v>
      </c>
      <c r="H417" s="8">
        <v>39.5</v>
      </c>
      <c r="I417" s="33">
        <f t="shared" si="6"/>
        <v>39.585729999999998</v>
      </c>
      <c r="J417" s="44"/>
      <c r="K417" s="44"/>
      <c r="L417" s="44"/>
      <c r="M417" s="45"/>
      <c r="P417" s="53"/>
      <c r="R417" s="49"/>
      <c r="T417" s="51"/>
      <c r="U417" s="51"/>
      <c r="V417" s="51"/>
    </row>
    <row r="418" spans="1:82">
      <c r="A418" s="8">
        <v>1990</v>
      </c>
      <c r="B418" s="8">
        <v>6</v>
      </c>
      <c r="C418" s="9">
        <f>P!C419</f>
        <v>5</v>
      </c>
      <c r="D418" s="10">
        <f>P!D419</f>
        <v>23.06</v>
      </c>
      <c r="E418" s="8" t="s">
        <v>211</v>
      </c>
      <c r="F418" s="26">
        <v>14.56</v>
      </c>
      <c r="G418" s="27">
        <v>41.9</v>
      </c>
      <c r="H418" s="8">
        <v>41.9</v>
      </c>
      <c r="I418" s="33">
        <f t="shared" si="6"/>
        <v>41.9</v>
      </c>
      <c r="J418" s="44"/>
      <c r="K418" s="44"/>
      <c r="L418" s="44"/>
      <c r="M418" s="45"/>
      <c r="P418" s="55"/>
      <c r="R418" s="49"/>
      <c r="T418" s="51"/>
      <c r="U418" s="51"/>
      <c r="V418" s="51"/>
    </row>
    <row r="419" spans="1:82">
      <c r="A419" s="8">
        <v>1990</v>
      </c>
      <c r="B419" s="8">
        <v>7</v>
      </c>
      <c r="C419" s="9">
        <f>P!C420</f>
        <v>11.8</v>
      </c>
      <c r="D419" s="10">
        <f>P!D420</f>
        <v>27.05</v>
      </c>
      <c r="E419" s="8">
        <v>32.17</v>
      </c>
      <c r="F419" s="26">
        <v>17.97</v>
      </c>
      <c r="G419" s="27">
        <v>40.799999999999997</v>
      </c>
      <c r="H419" s="8">
        <v>40.799999999999997</v>
      </c>
      <c r="I419" s="33">
        <f t="shared" si="6"/>
        <v>40.799999999999997</v>
      </c>
      <c r="J419" s="44"/>
      <c r="K419" s="44"/>
      <c r="L419" s="44"/>
      <c r="M419" s="45"/>
      <c r="P419" s="55"/>
      <c r="R419" s="49"/>
      <c r="T419" s="51"/>
      <c r="U419" s="51"/>
      <c r="V419" s="51"/>
    </row>
    <row r="420" spans="1:82">
      <c r="A420" s="8">
        <v>1990</v>
      </c>
      <c r="B420" s="8">
        <v>8</v>
      </c>
      <c r="C420" s="9">
        <f>P!C421</f>
        <v>0</v>
      </c>
      <c r="D420" s="10" t="str">
        <f>P!D421</f>
        <v>26</v>
      </c>
      <c r="E420" s="8">
        <v>31.6</v>
      </c>
      <c r="F420" s="26">
        <v>18.18</v>
      </c>
      <c r="G420" s="27">
        <v>36.700000000000003</v>
      </c>
      <c r="H420" s="8">
        <v>36.299999999999997</v>
      </c>
      <c r="I420" s="33">
        <f t="shared" si="6"/>
        <v>36.47146</v>
      </c>
      <c r="J420" s="44"/>
      <c r="K420" s="44"/>
      <c r="L420" s="44"/>
      <c r="M420" s="45"/>
      <c r="P420" s="55"/>
      <c r="R420" s="49"/>
      <c r="T420" s="51"/>
      <c r="U420" s="51"/>
      <c r="V420" s="51"/>
    </row>
    <row r="421" spans="1:82" s="2" customFormat="1">
      <c r="A421" s="11">
        <v>1990</v>
      </c>
      <c r="B421" s="11">
        <v>9</v>
      </c>
      <c r="C421" s="9">
        <f>P!C422</f>
        <v>28.8</v>
      </c>
      <c r="D421" s="10">
        <f>P!D422</f>
        <v>19.78</v>
      </c>
      <c r="E421" s="11">
        <v>25.22</v>
      </c>
      <c r="F421" s="25">
        <v>12.4</v>
      </c>
      <c r="G421" s="28">
        <v>30</v>
      </c>
      <c r="H421" s="11">
        <v>29.2</v>
      </c>
      <c r="I421" s="34">
        <f t="shared" si="6"/>
        <v>29.542919999999999</v>
      </c>
      <c r="J421" s="44"/>
      <c r="K421" s="44"/>
      <c r="L421" s="44"/>
      <c r="M421" s="45"/>
      <c r="N421" s="46"/>
      <c r="O421" s="46"/>
      <c r="P421" s="55"/>
      <c r="Q421" s="56"/>
      <c r="R421" s="49"/>
      <c r="S421" s="49"/>
      <c r="T421" s="51"/>
      <c r="U421" s="51"/>
      <c r="V421" s="51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0"/>
      <c r="AI421" s="50"/>
      <c r="AJ421" s="50"/>
      <c r="AK421" s="50"/>
      <c r="AL421" s="50"/>
      <c r="AM421" s="50"/>
      <c r="AN421" s="50"/>
      <c r="AO421" s="50"/>
      <c r="AP421" s="50"/>
      <c r="AQ421" s="50"/>
      <c r="AR421" s="50"/>
      <c r="AS421" s="50"/>
      <c r="AT421" s="50"/>
      <c r="AU421" s="50"/>
      <c r="AV421" s="50"/>
      <c r="AW421" s="50"/>
      <c r="AX421" s="50"/>
      <c r="AY421" s="50"/>
      <c r="AZ421" s="50"/>
      <c r="BA421" s="50"/>
      <c r="BB421" s="50"/>
      <c r="BC421" s="50"/>
      <c r="BD421" s="50"/>
      <c r="BE421" s="50"/>
      <c r="BF421" s="50"/>
      <c r="BG421" s="50"/>
      <c r="BH421" s="50"/>
      <c r="BI421" s="50"/>
      <c r="BJ421" s="50"/>
      <c r="BK421" s="50"/>
      <c r="BL421" s="50"/>
      <c r="BM421" s="50"/>
      <c r="BN421" s="50"/>
      <c r="BO421" s="50"/>
      <c r="BP421" s="50"/>
      <c r="BQ421" s="50"/>
      <c r="BR421" s="50"/>
      <c r="BS421" s="50"/>
      <c r="BT421" s="50"/>
      <c r="BU421" s="50"/>
      <c r="BV421" s="50"/>
      <c r="BW421" s="50"/>
      <c r="BX421" s="50"/>
      <c r="BY421" s="50"/>
      <c r="BZ421" s="50"/>
      <c r="CA421" s="50"/>
      <c r="CB421" s="50"/>
      <c r="CC421" s="50"/>
      <c r="CD421" s="50"/>
    </row>
    <row r="422" spans="1:82" ht="17.399999999999999">
      <c r="A422" s="8">
        <v>1990</v>
      </c>
      <c r="B422" s="8">
        <v>10</v>
      </c>
      <c r="C422" s="9">
        <f>P!C423</f>
        <v>66.900000000000006</v>
      </c>
      <c r="D422" s="10">
        <f>P!D423</f>
        <v>15.61</v>
      </c>
      <c r="E422" s="8">
        <v>20.65</v>
      </c>
      <c r="F422" s="26">
        <v>9.33</v>
      </c>
      <c r="G422" s="27">
        <v>22.5</v>
      </c>
      <c r="H422" s="8">
        <v>21.4</v>
      </c>
      <c r="I422" s="33">
        <f t="shared" si="6"/>
        <v>21.871514999999999</v>
      </c>
      <c r="J422" s="44"/>
      <c r="K422" s="44"/>
      <c r="L422" s="44"/>
      <c r="M422" s="45"/>
      <c r="P422" s="47"/>
      <c r="R422" s="49"/>
      <c r="T422" s="51"/>
      <c r="U422" s="51"/>
      <c r="V422" s="51"/>
    </row>
    <row r="423" spans="1:82">
      <c r="A423" s="8">
        <v>1990</v>
      </c>
      <c r="B423" s="8">
        <v>11</v>
      </c>
      <c r="C423" s="9">
        <f>P!C424</f>
        <v>36.5</v>
      </c>
      <c r="D423" s="10">
        <f>P!D424</f>
        <v>13.66</v>
      </c>
      <c r="E423" s="8">
        <v>17.72</v>
      </c>
      <c r="F423" s="26">
        <v>9.69</v>
      </c>
      <c r="G423" s="27">
        <v>16.3</v>
      </c>
      <c r="H423" s="8">
        <v>15.1</v>
      </c>
      <c r="I423" s="33">
        <f t="shared" si="6"/>
        <v>15.614380000000001</v>
      </c>
      <c r="J423" s="44"/>
      <c r="K423" s="44"/>
      <c r="L423" s="44"/>
      <c r="M423" s="45"/>
      <c r="P423" s="53"/>
      <c r="R423" s="49"/>
      <c r="T423" s="51"/>
      <c r="U423" s="51"/>
      <c r="V423" s="51"/>
    </row>
    <row r="424" spans="1:82">
      <c r="A424" s="8">
        <v>1990</v>
      </c>
      <c r="B424" s="8">
        <v>12</v>
      </c>
      <c r="C424" s="9">
        <f>P!C425</f>
        <v>186.6</v>
      </c>
      <c r="D424" s="10">
        <f>P!D425</f>
        <v>8.11</v>
      </c>
      <c r="E424" s="8">
        <v>11.33</v>
      </c>
      <c r="F424" s="26">
        <v>5.0599999999999996</v>
      </c>
      <c r="G424" s="27">
        <v>13.6</v>
      </c>
      <c r="H424" s="8">
        <v>12.4</v>
      </c>
      <c r="I424" s="33">
        <f t="shared" si="6"/>
        <v>12.914380000000001</v>
      </c>
      <c r="J424" s="44"/>
      <c r="K424" s="44"/>
      <c r="L424" s="44"/>
      <c r="M424" s="45"/>
      <c r="P424" s="53"/>
      <c r="R424" s="49"/>
      <c r="T424" s="51"/>
      <c r="U424" s="51"/>
      <c r="V424" s="51"/>
    </row>
    <row r="425" spans="1:82">
      <c r="A425" s="8">
        <v>1991</v>
      </c>
      <c r="B425" s="8">
        <v>1</v>
      </c>
      <c r="C425" s="9">
        <f>P!C426</f>
        <v>4.7</v>
      </c>
      <c r="D425" s="10">
        <f>P!D426</f>
        <v>4.17</v>
      </c>
      <c r="E425" s="8" t="s">
        <v>212</v>
      </c>
      <c r="F425" s="26">
        <v>0.23</v>
      </c>
      <c r="G425" s="27">
        <v>15</v>
      </c>
      <c r="H425" s="8">
        <v>13.8</v>
      </c>
      <c r="I425" s="33">
        <f t="shared" si="6"/>
        <v>14.314380000000002</v>
      </c>
      <c r="J425" s="44"/>
      <c r="K425" s="44"/>
      <c r="L425" s="44"/>
      <c r="M425" s="45"/>
      <c r="P425" s="53"/>
      <c r="R425" s="49"/>
      <c r="T425" s="51"/>
      <c r="U425" s="51"/>
      <c r="V425" s="51"/>
    </row>
    <row r="426" spans="1:82">
      <c r="A426" s="8">
        <v>1991</v>
      </c>
      <c r="B426" s="8">
        <v>2</v>
      </c>
      <c r="C426" s="9">
        <f>P!C427</f>
        <v>47</v>
      </c>
      <c r="D426" s="10">
        <f>P!D427</f>
        <v>5.56</v>
      </c>
      <c r="E426" s="8" t="s">
        <v>102</v>
      </c>
      <c r="F426" s="26">
        <v>1.86</v>
      </c>
      <c r="G426" s="27">
        <v>20.04</v>
      </c>
      <c r="H426" s="8">
        <v>19.2</v>
      </c>
      <c r="I426" s="33">
        <f t="shared" si="6"/>
        <v>19.560065999999999</v>
      </c>
      <c r="J426" s="44"/>
      <c r="K426" s="44"/>
      <c r="L426" s="44"/>
      <c r="M426" s="45"/>
      <c r="P426" s="53"/>
      <c r="R426" s="49"/>
      <c r="T426" s="51"/>
      <c r="U426" s="51"/>
      <c r="V426" s="51"/>
    </row>
    <row r="427" spans="1:82">
      <c r="A427" s="8">
        <v>1991</v>
      </c>
      <c r="B427" s="8">
        <v>3</v>
      </c>
      <c r="C427" s="9">
        <f>P!C428</f>
        <v>17.100000000000001</v>
      </c>
      <c r="D427" s="10">
        <f>P!D428</f>
        <v>8.27</v>
      </c>
      <c r="E427" s="8" t="s">
        <v>213</v>
      </c>
      <c r="F427" s="26">
        <v>3.71</v>
      </c>
      <c r="G427" s="27">
        <v>27.2</v>
      </c>
      <c r="H427" s="8">
        <v>26.3</v>
      </c>
      <c r="I427" s="33">
        <f t="shared" si="6"/>
        <v>26.685785000000003</v>
      </c>
      <c r="J427" s="44"/>
      <c r="K427" s="44"/>
      <c r="L427" s="44"/>
      <c r="M427" s="45"/>
      <c r="P427" s="53"/>
      <c r="R427" s="49"/>
      <c r="T427" s="51"/>
      <c r="U427" s="51"/>
      <c r="V427" s="51"/>
    </row>
    <row r="428" spans="1:82">
      <c r="A428" s="8">
        <v>1991</v>
      </c>
      <c r="B428" s="8">
        <v>4</v>
      </c>
      <c r="C428" s="9">
        <f>P!C429</f>
        <v>51.3</v>
      </c>
      <c r="D428" s="10">
        <f>P!D429</f>
        <v>12.27</v>
      </c>
      <c r="E428" s="8" t="s">
        <v>214</v>
      </c>
      <c r="F428" s="26">
        <v>7.33</v>
      </c>
      <c r="G428" s="27">
        <v>34.700000000000003</v>
      </c>
      <c r="H428" s="8">
        <v>34.1</v>
      </c>
      <c r="I428" s="33">
        <f t="shared" si="6"/>
        <v>34.357190000000003</v>
      </c>
      <c r="J428" s="44"/>
      <c r="K428" s="44"/>
      <c r="L428" s="44"/>
      <c r="M428" s="45"/>
      <c r="P428" s="53"/>
      <c r="R428" s="49"/>
      <c r="T428" s="51"/>
      <c r="U428" s="51"/>
      <c r="V428" s="51"/>
    </row>
    <row r="429" spans="1:82">
      <c r="A429" s="8">
        <v>1991</v>
      </c>
      <c r="B429" s="8">
        <v>5</v>
      </c>
      <c r="C429" s="9">
        <f>P!C430</f>
        <v>34</v>
      </c>
      <c r="D429" s="10">
        <f>P!D430</f>
        <v>16.47</v>
      </c>
      <c r="E429" s="8" t="s">
        <v>215</v>
      </c>
      <c r="F429" s="26">
        <v>10.61</v>
      </c>
      <c r="G429" s="27">
        <v>39.700000000000003</v>
      </c>
      <c r="H429" s="8">
        <v>39.5</v>
      </c>
      <c r="I429" s="33">
        <f t="shared" si="6"/>
        <v>39.585729999999998</v>
      </c>
      <c r="J429" s="44"/>
      <c r="K429" s="44"/>
      <c r="L429" s="44"/>
      <c r="M429" s="45"/>
      <c r="P429" s="53"/>
      <c r="R429" s="49"/>
      <c r="T429" s="51"/>
      <c r="U429" s="51"/>
      <c r="V429" s="51"/>
    </row>
    <row r="430" spans="1:82">
      <c r="A430" s="8">
        <v>1991</v>
      </c>
      <c r="B430" s="8">
        <v>6</v>
      </c>
      <c r="C430" s="9">
        <f>P!C431</f>
        <v>7.4</v>
      </c>
      <c r="D430" s="10">
        <f>P!D431</f>
        <v>23.77</v>
      </c>
      <c r="E430" s="8" t="s">
        <v>216</v>
      </c>
      <c r="F430" s="26">
        <v>15.42</v>
      </c>
      <c r="G430" s="27">
        <v>41.9</v>
      </c>
      <c r="H430" s="8">
        <v>41.9</v>
      </c>
      <c r="I430" s="33">
        <f t="shared" si="6"/>
        <v>41.9</v>
      </c>
      <c r="J430" s="44"/>
      <c r="K430" s="44"/>
      <c r="L430" s="44"/>
      <c r="M430" s="45"/>
      <c r="P430" s="55"/>
      <c r="R430" s="49"/>
      <c r="T430" s="51"/>
      <c r="U430" s="51"/>
      <c r="V430" s="51"/>
    </row>
    <row r="431" spans="1:82">
      <c r="A431" s="8">
        <v>1991</v>
      </c>
      <c r="B431" s="8">
        <v>7</v>
      </c>
      <c r="C431" s="9">
        <f>P!C432</f>
        <v>44.1</v>
      </c>
      <c r="D431" s="10">
        <f>P!D432</f>
        <v>25.76</v>
      </c>
      <c r="E431" s="8">
        <v>30.25</v>
      </c>
      <c r="F431" s="26">
        <v>17.47</v>
      </c>
      <c r="G431" s="27">
        <v>40.799999999999997</v>
      </c>
      <c r="H431" s="8">
        <v>40.799999999999997</v>
      </c>
      <c r="I431" s="33">
        <f t="shared" si="6"/>
        <v>40.799999999999997</v>
      </c>
      <c r="J431" s="44"/>
      <c r="K431" s="44"/>
      <c r="L431" s="44"/>
      <c r="M431" s="45"/>
      <c r="P431" s="55"/>
      <c r="R431" s="49"/>
      <c r="T431" s="51"/>
      <c r="U431" s="51"/>
      <c r="V431" s="51"/>
    </row>
    <row r="432" spans="1:82">
      <c r="A432" s="8">
        <v>1991</v>
      </c>
      <c r="B432" s="8">
        <v>8</v>
      </c>
      <c r="C432" s="9">
        <f>P!C433</f>
        <v>1.9</v>
      </c>
      <c r="D432" s="10">
        <f>P!D433</f>
        <v>25.45</v>
      </c>
      <c r="E432" s="8">
        <v>30.1</v>
      </c>
      <c r="F432" s="26">
        <v>18.170000000000002</v>
      </c>
      <c r="G432" s="27">
        <v>36.700000000000003</v>
      </c>
      <c r="H432" s="8">
        <v>36.299999999999997</v>
      </c>
      <c r="I432" s="33">
        <f t="shared" si="6"/>
        <v>36.47146</v>
      </c>
      <c r="J432" s="44"/>
      <c r="K432" s="44"/>
      <c r="L432" s="44"/>
      <c r="M432" s="45"/>
      <c r="P432" s="55"/>
      <c r="R432" s="49"/>
      <c r="T432" s="51"/>
      <c r="U432" s="51"/>
      <c r="V432" s="51"/>
    </row>
    <row r="433" spans="1:82" s="2" customFormat="1">
      <c r="A433" s="11">
        <v>1991</v>
      </c>
      <c r="B433" s="11">
        <v>9</v>
      </c>
      <c r="C433" s="9">
        <f>P!C434</f>
        <v>6.5</v>
      </c>
      <c r="D433" s="10">
        <f>P!D434</f>
        <v>20.84</v>
      </c>
      <c r="E433" s="11">
        <v>25.83</v>
      </c>
      <c r="F433" s="25">
        <v>13.9</v>
      </c>
      <c r="G433" s="28">
        <v>30</v>
      </c>
      <c r="H433" s="11">
        <v>29.2</v>
      </c>
      <c r="I433" s="34">
        <f t="shared" si="6"/>
        <v>29.542919999999999</v>
      </c>
      <c r="J433" s="44"/>
      <c r="K433" s="44"/>
      <c r="L433" s="44"/>
      <c r="M433" s="45"/>
      <c r="N433" s="46"/>
      <c r="O433" s="46"/>
      <c r="P433" s="55"/>
      <c r="Q433" s="56"/>
      <c r="R433" s="49"/>
      <c r="S433" s="49"/>
      <c r="T433" s="51"/>
      <c r="U433" s="51"/>
      <c r="V433" s="51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  <c r="AJ433" s="50"/>
      <c r="AK433" s="50"/>
      <c r="AL433" s="50"/>
      <c r="AM433" s="50"/>
      <c r="AN433" s="50"/>
      <c r="AO433" s="50"/>
      <c r="AP433" s="50"/>
      <c r="AQ433" s="50"/>
      <c r="AR433" s="50"/>
      <c r="AS433" s="50"/>
      <c r="AT433" s="50"/>
      <c r="AU433" s="50"/>
      <c r="AV433" s="50"/>
      <c r="AW433" s="50"/>
      <c r="AX433" s="50"/>
      <c r="AY433" s="50"/>
      <c r="AZ433" s="50"/>
      <c r="BA433" s="50"/>
      <c r="BB433" s="50"/>
      <c r="BC433" s="50"/>
      <c r="BD433" s="50"/>
      <c r="BE433" s="50"/>
      <c r="BF433" s="50"/>
      <c r="BG433" s="50"/>
      <c r="BH433" s="50"/>
      <c r="BI433" s="50"/>
      <c r="BJ433" s="50"/>
      <c r="BK433" s="50"/>
      <c r="BL433" s="50"/>
      <c r="BM433" s="50"/>
      <c r="BN433" s="50"/>
      <c r="BO433" s="50"/>
      <c r="BP433" s="50"/>
      <c r="BQ433" s="50"/>
      <c r="BR433" s="50"/>
      <c r="BS433" s="50"/>
      <c r="BT433" s="50"/>
      <c r="BU433" s="50"/>
      <c r="BV433" s="50"/>
      <c r="BW433" s="50"/>
      <c r="BX433" s="50"/>
      <c r="BY433" s="50"/>
      <c r="BZ433" s="50"/>
      <c r="CA433" s="50"/>
      <c r="CB433" s="50"/>
      <c r="CC433" s="50"/>
      <c r="CD433" s="50"/>
    </row>
    <row r="434" spans="1:82" ht="17.399999999999999">
      <c r="A434" s="8">
        <v>1991</v>
      </c>
      <c r="B434" s="8">
        <v>10</v>
      </c>
      <c r="C434" s="9">
        <f>P!C435</f>
        <v>39.299999999999997</v>
      </c>
      <c r="D434" s="10">
        <f>P!D435</f>
        <v>15.7</v>
      </c>
      <c r="E434" s="8">
        <v>19.82</v>
      </c>
      <c r="F434" s="26">
        <v>11.17</v>
      </c>
      <c r="G434" s="27">
        <v>22.5</v>
      </c>
      <c r="H434" s="8">
        <v>21.4</v>
      </c>
      <c r="I434" s="33">
        <f t="shared" si="6"/>
        <v>21.871514999999999</v>
      </c>
      <c r="J434" s="44"/>
      <c r="K434" s="44"/>
      <c r="L434" s="44"/>
      <c r="M434" s="45"/>
      <c r="P434" s="47"/>
      <c r="R434" s="49"/>
      <c r="T434" s="51"/>
      <c r="U434" s="51"/>
      <c r="V434" s="51"/>
    </row>
    <row r="435" spans="1:82">
      <c r="A435" s="8">
        <v>1991</v>
      </c>
      <c r="B435" s="8">
        <v>11</v>
      </c>
      <c r="C435" s="9">
        <f>P!C436</f>
        <v>94</v>
      </c>
      <c r="D435" s="10">
        <f>P!D436</f>
        <v>11.14</v>
      </c>
      <c r="E435" s="8">
        <v>14.79</v>
      </c>
      <c r="F435" s="26">
        <v>7.48</v>
      </c>
      <c r="G435" s="27">
        <v>16.3</v>
      </c>
      <c r="H435" s="8">
        <v>15.1</v>
      </c>
      <c r="I435" s="33">
        <f t="shared" si="6"/>
        <v>15.614380000000001</v>
      </c>
      <c r="J435" s="44"/>
      <c r="K435" s="44"/>
      <c r="L435" s="44"/>
      <c r="M435" s="45"/>
      <c r="P435" s="53"/>
      <c r="R435" s="49"/>
      <c r="T435" s="51"/>
      <c r="U435" s="51"/>
      <c r="V435" s="51"/>
    </row>
    <row r="436" spans="1:82">
      <c r="A436" s="8">
        <v>1991</v>
      </c>
      <c r="B436" s="8">
        <v>12</v>
      </c>
      <c r="C436" s="9">
        <f>P!C437</f>
        <v>31</v>
      </c>
      <c r="D436" s="10">
        <f>P!D437</f>
        <v>2.66</v>
      </c>
      <c r="E436" s="8">
        <v>6.28</v>
      </c>
      <c r="F436" s="26">
        <v>-0.75</v>
      </c>
      <c r="G436" s="27">
        <v>13.6</v>
      </c>
      <c r="H436" s="8">
        <v>12.4</v>
      </c>
      <c r="I436" s="33">
        <f t="shared" si="6"/>
        <v>12.914380000000001</v>
      </c>
      <c r="J436" s="44"/>
      <c r="K436" s="44"/>
      <c r="L436" s="44"/>
      <c r="M436" s="45"/>
      <c r="P436" s="53"/>
      <c r="R436" s="49"/>
      <c r="T436" s="51"/>
      <c r="U436" s="51"/>
      <c r="V436" s="51"/>
    </row>
    <row r="437" spans="1:82">
      <c r="A437" s="8">
        <v>1992</v>
      </c>
      <c r="B437" s="8">
        <v>1</v>
      </c>
      <c r="C437" s="9">
        <f>P!C438</f>
        <v>0.2</v>
      </c>
      <c r="D437" s="10">
        <f>P!D438</f>
        <v>4.54</v>
      </c>
      <c r="E437" s="8" t="s">
        <v>217</v>
      </c>
      <c r="F437" s="26">
        <v>0.32</v>
      </c>
      <c r="G437" s="27">
        <v>15</v>
      </c>
      <c r="H437" s="8">
        <v>13.8</v>
      </c>
      <c r="I437" s="33">
        <f t="shared" si="6"/>
        <v>14.314380000000002</v>
      </c>
      <c r="J437" s="44"/>
      <c r="K437" s="44"/>
      <c r="L437" s="44"/>
      <c r="M437" s="45"/>
      <c r="P437" s="53"/>
      <c r="R437" s="49"/>
      <c r="T437" s="51"/>
      <c r="U437" s="51"/>
      <c r="V437" s="51"/>
    </row>
    <row r="438" spans="1:82">
      <c r="A438" s="8">
        <v>1992</v>
      </c>
      <c r="B438" s="8">
        <v>2</v>
      </c>
      <c r="C438" s="9">
        <f>P!C439</f>
        <v>2.7</v>
      </c>
      <c r="D438" s="10">
        <f>P!D439</f>
        <v>4.21</v>
      </c>
      <c r="E438" s="8" t="s">
        <v>124</v>
      </c>
      <c r="F438" s="26">
        <v>-1.32</v>
      </c>
      <c r="G438" s="27">
        <v>20.04</v>
      </c>
      <c r="H438" s="8">
        <v>19.2</v>
      </c>
      <c r="I438" s="33">
        <f t="shared" si="6"/>
        <v>19.560065999999999</v>
      </c>
      <c r="J438" s="44"/>
      <c r="K438" s="44"/>
      <c r="L438" s="44"/>
      <c r="M438" s="45"/>
      <c r="P438" s="53"/>
      <c r="R438" s="49"/>
      <c r="T438" s="51"/>
      <c r="U438" s="51"/>
      <c r="V438" s="51"/>
    </row>
    <row r="439" spans="1:82">
      <c r="A439" s="8">
        <v>1992</v>
      </c>
      <c r="B439" s="8">
        <v>3</v>
      </c>
      <c r="C439" s="9">
        <f>P!C440</f>
        <v>27.5</v>
      </c>
      <c r="D439" s="10">
        <f>P!D440</f>
        <v>8.25</v>
      </c>
      <c r="E439" s="8" t="s">
        <v>218</v>
      </c>
      <c r="F439" s="26">
        <v>2.87</v>
      </c>
      <c r="G439" s="27">
        <v>27.2</v>
      </c>
      <c r="H439" s="8">
        <v>26.3</v>
      </c>
      <c r="I439" s="33">
        <f t="shared" si="6"/>
        <v>26.685785000000003</v>
      </c>
      <c r="J439" s="44"/>
      <c r="K439" s="44"/>
      <c r="L439" s="44"/>
      <c r="M439" s="45"/>
      <c r="P439" s="53"/>
      <c r="R439" s="49"/>
      <c r="T439" s="51"/>
      <c r="U439" s="51"/>
      <c r="V439" s="51"/>
    </row>
    <row r="440" spans="1:82">
      <c r="A440" s="8">
        <v>1992</v>
      </c>
      <c r="B440" s="8">
        <v>4</v>
      </c>
      <c r="C440" s="9">
        <f>P!C441</f>
        <v>28.4</v>
      </c>
      <c r="D440" s="10">
        <f>P!D441</f>
        <v>13.24</v>
      </c>
      <c r="E440" s="8" t="s">
        <v>219</v>
      </c>
      <c r="F440" s="26">
        <v>6.33</v>
      </c>
      <c r="G440" s="27">
        <v>34.700000000000003</v>
      </c>
      <c r="H440" s="8">
        <v>34.1</v>
      </c>
      <c r="I440" s="33">
        <f t="shared" si="6"/>
        <v>34.357190000000003</v>
      </c>
      <c r="J440" s="44"/>
      <c r="K440" s="44"/>
      <c r="L440" s="44"/>
      <c r="M440" s="45"/>
      <c r="P440" s="53"/>
      <c r="R440" s="49"/>
      <c r="T440" s="51"/>
      <c r="U440" s="51"/>
      <c r="V440" s="51"/>
    </row>
    <row r="441" spans="1:82">
      <c r="A441" s="8">
        <v>1992</v>
      </c>
      <c r="B441" s="8">
        <v>5</v>
      </c>
      <c r="C441" s="9">
        <f>P!C442</f>
        <v>17.5</v>
      </c>
      <c r="D441" s="10">
        <f>P!D442</f>
        <v>17.440000000000001</v>
      </c>
      <c r="E441" s="8" t="s">
        <v>220</v>
      </c>
      <c r="F441" s="26">
        <v>9.5399999999999991</v>
      </c>
      <c r="G441" s="27">
        <v>39.700000000000003</v>
      </c>
      <c r="H441" s="8">
        <v>39.5</v>
      </c>
      <c r="I441" s="33">
        <f t="shared" si="6"/>
        <v>39.585729999999998</v>
      </c>
      <c r="J441" s="44"/>
      <c r="K441" s="44"/>
      <c r="L441" s="44"/>
      <c r="M441" s="45"/>
      <c r="P441" s="53"/>
      <c r="R441" s="49"/>
      <c r="T441" s="51"/>
      <c r="U441" s="51"/>
      <c r="V441" s="51"/>
    </row>
    <row r="442" spans="1:82">
      <c r="A442" s="8">
        <v>1992</v>
      </c>
      <c r="B442" s="8">
        <v>6</v>
      </c>
      <c r="C442" s="9">
        <f>P!C443</f>
        <v>65.900000000000006</v>
      </c>
      <c r="D442" s="10">
        <f>P!D443</f>
        <v>22.67</v>
      </c>
      <c r="E442" s="8" t="s">
        <v>221</v>
      </c>
      <c r="F442" s="26">
        <v>15.78</v>
      </c>
      <c r="G442" s="27">
        <v>41.9</v>
      </c>
      <c r="H442" s="8">
        <v>41.9</v>
      </c>
      <c r="I442" s="33">
        <f t="shared" si="6"/>
        <v>41.9</v>
      </c>
      <c r="J442" s="44"/>
      <c r="K442" s="44"/>
      <c r="L442" s="44"/>
      <c r="M442" s="45"/>
      <c r="P442" s="55"/>
      <c r="R442" s="49"/>
      <c r="T442" s="51"/>
      <c r="U442" s="51"/>
      <c r="V442" s="51"/>
    </row>
    <row r="443" spans="1:82">
      <c r="A443" s="8">
        <v>1992</v>
      </c>
      <c r="B443" s="8">
        <v>7</v>
      </c>
      <c r="C443" s="9">
        <f>P!C444</f>
        <v>17.7</v>
      </c>
      <c r="D443" s="10">
        <f>P!D444</f>
        <v>24.46</v>
      </c>
      <c r="E443" s="8">
        <v>28.75</v>
      </c>
      <c r="F443" s="26">
        <v>16.73</v>
      </c>
      <c r="G443" s="27">
        <v>40.799999999999997</v>
      </c>
      <c r="H443" s="8">
        <v>40.799999999999997</v>
      </c>
      <c r="I443" s="33">
        <f t="shared" si="6"/>
        <v>40.799999999999997</v>
      </c>
      <c r="J443" s="44"/>
      <c r="K443" s="44"/>
      <c r="L443" s="44"/>
      <c r="M443" s="45"/>
      <c r="P443" s="55"/>
      <c r="R443" s="49"/>
      <c r="T443" s="51"/>
      <c r="U443" s="51"/>
      <c r="V443" s="51"/>
    </row>
    <row r="444" spans="1:82">
      <c r="A444" s="8">
        <v>1992</v>
      </c>
      <c r="B444" s="8">
        <v>8</v>
      </c>
      <c r="C444" s="9">
        <f>P!C445</f>
        <v>10.1</v>
      </c>
      <c r="D444" s="10">
        <f>P!D445</f>
        <v>27.76</v>
      </c>
      <c r="E444" s="8">
        <v>33.28</v>
      </c>
      <c r="F444" s="26">
        <v>18.77</v>
      </c>
      <c r="G444" s="27">
        <v>36.700000000000003</v>
      </c>
      <c r="H444" s="8">
        <v>36.299999999999997</v>
      </c>
      <c r="I444" s="33">
        <f t="shared" si="6"/>
        <v>36.47146</v>
      </c>
      <c r="J444" s="44"/>
      <c r="K444" s="44"/>
      <c r="L444" s="44"/>
      <c r="M444" s="45"/>
      <c r="P444" s="55"/>
      <c r="R444" s="49"/>
      <c r="T444" s="51"/>
      <c r="U444" s="51"/>
      <c r="V444" s="51"/>
    </row>
    <row r="445" spans="1:82" s="2" customFormat="1">
      <c r="A445" s="11">
        <v>1992</v>
      </c>
      <c r="B445" s="11">
        <v>9</v>
      </c>
      <c r="C445" s="9">
        <f>P!C446</f>
        <v>0</v>
      </c>
      <c r="D445" s="10">
        <f>P!D446</f>
        <v>21.03</v>
      </c>
      <c r="E445" s="11">
        <v>26.03</v>
      </c>
      <c r="F445" s="25">
        <v>13.27</v>
      </c>
      <c r="G445" s="28">
        <v>30</v>
      </c>
      <c r="H445" s="11">
        <v>29.2</v>
      </c>
      <c r="I445" s="34">
        <f t="shared" si="6"/>
        <v>29.542919999999999</v>
      </c>
      <c r="J445" s="44"/>
      <c r="K445" s="44"/>
      <c r="L445" s="44"/>
      <c r="M445" s="45"/>
      <c r="N445" s="46"/>
      <c r="O445" s="46"/>
      <c r="P445" s="55"/>
      <c r="Q445" s="56"/>
      <c r="R445" s="49"/>
      <c r="S445" s="49"/>
      <c r="T445" s="51"/>
      <c r="U445" s="51"/>
      <c r="V445" s="51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  <c r="AO445" s="50"/>
      <c r="AP445" s="50"/>
      <c r="AQ445" s="50"/>
      <c r="AR445" s="50"/>
      <c r="AS445" s="50"/>
      <c r="AT445" s="50"/>
      <c r="AU445" s="50"/>
      <c r="AV445" s="50"/>
      <c r="AW445" s="50"/>
      <c r="AX445" s="50"/>
      <c r="AY445" s="50"/>
      <c r="AZ445" s="50"/>
      <c r="BA445" s="50"/>
      <c r="BB445" s="50"/>
      <c r="BC445" s="50"/>
      <c r="BD445" s="50"/>
      <c r="BE445" s="50"/>
      <c r="BF445" s="50"/>
      <c r="BG445" s="50"/>
      <c r="BH445" s="50"/>
      <c r="BI445" s="50"/>
      <c r="BJ445" s="50"/>
      <c r="BK445" s="50"/>
      <c r="BL445" s="50"/>
      <c r="BM445" s="50"/>
      <c r="BN445" s="50"/>
      <c r="BO445" s="50"/>
      <c r="BP445" s="50"/>
      <c r="BQ445" s="50"/>
      <c r="BR445" s="50"/>
      <c r="BS445" s="50"/>
      <c r="BT445" s="50"/>
      <c r="BU445" s="50"/>
      <c r="BV445" s="50"/>
      <c r="BW445" s="50"/>
      <c r="BX445" s="50"/>
      <c r="BY445" s="50"/>
      <c r="BZ445" s="50"/>
      <c r="CA445" s="50"/>
      <c r="CB445" s="50"/>
      <c r="CC445" s="50"/>
      <c r="CD445" s="50"/>
    </row>
    <row r="446" spans="1:82" ht="17.399999999999999">
      <c r="A446" s="8">
        <v>1992</v>
      </c>
      <c r="B446" s="8">
        <v>10</v>
      </c>
      <c r="C446" s="9">
        <f>P!C447</f>
        <v>49.3</v>
      </c>
      <c r="D446" s="10">
        <f>P!D447</f>
        <v>17.61</v>
      </c>
      <c r="E446" s="8">
        <v>22.27</v>
      </c>
      <c r="F446" s="26">
        <v>12.53</v>
      </c>
      <c r="G446" s="27">
        <v>22.5</v>
      </c>
      <c r="H446" s="8">
        <v>21.4</v>
      </c>
      <c r="I446" s="33">
        <f t="shared" si="6"/>
        <v>21.871514999999999</v>
      </c>
      <c r="J446" s="44"/>
      <c r="K446" s="44"/>
      <c r="L446" s="44"/>
      <c r="M446" s="45"/>
      <c r="P446" s="47"/>
      <c r="R446" s="49"/>
      <c r="T446" s="51"/>
      <c r="U446" s="51"/>
      <c r="V446" s="51"/>
    </row>
    <row r="447" spans="1:82">
      <c r="A447" s="8">
        <v>1992</v>
      </c>
      <c r="B447" s="8">
        <v>11</v>
      </c>
      <c r="C447" s="9">
        <f>P!C448</f>
        <v>133</v>
      </c>
      <c r="D447" s="10">
        <f>P!D448</f>
        <v>10.94</v>
      </c>
      <c r="E447" s="8">
        <v>15.55</v>
      </c>
      <c r="F447" s="26">
        <v>6.43</v>
      </c>
      <c r="G447" s="27">
        <v>16.3</v>
      </c>
      <c r="H447" s="8">
        <v>15.1</v>
      </c>
      <c r="I447" s="33">
        <f t="shared" si="6"/>
        <v>15.614380000000001</v>
      </c>
      <c r="J447" s="44"/>
      <c r="K447" s="44"/>
      <c r="L447" s="44"/>
      <c r="M447" s="45"/>
      <c r="P447" s="53"/>
      <c r="R447" s="49"/>
      <c r="T447" s="51"/>
      <c r="U447" s="51"/>
      <c r="V447" s="51"/>
    </row>
    <row r="448" spans="1:82">
      <c r="A448" s="8">
        <v>1992</v>
      </c>
      <c r="B448" s="8">
        <v>12</v>
      </c>
      <c r="C448" s="9">
        <f>P!C449</f>
        <v>52.5</v>
      </c>
      <c r="D448" s="10">
        <f>P!D449</f>
        <v>4.55</v>
      </c>
      <c r="E448" s="8">
        <v>8.08</v>
      </c>
      <c r="F448" s="26">
        <v>0.96</v>
      </c>
      <c r="G448" s="27">
        <v>13.6</v>
      </c>
      <c r="H448" s="8">
        <v>12.4</v>
      </c>
      <c r="I448" s="33">
        <f t="shared" si="6"/>
        <v>12.914380000000001</v>
      </c>
      <c r="J448" s="44"/>
      <c r="K448" s="44"/>
      <c r="L448" s="44"/>
      <c r="M448" s="45"/>
      <c r="P448" s="53"/>
      <c r="R448" s="49"/>
      <c r="T448" s="51"/>
      <c r="U448" s="51"/>
      <c r="V448" s="51"/>
    </row>
    <row r="449" spans="1:82">
      <c r="A449" s="8">
        <v>1993</v>
      </c>
      <c r="B449" s="8">
        <v>1</v>
      </c>
      <c r="C449" s="9">
        <f>P!C450</f>
        <v>6.3</v>
      </c>
      <c r="D449" s="10">
        <f>P!D450</f>
        <v>3.76</v>
      </c>
      <c r="E449" s="24" t="s">
        <v>79</v>
      </c>
      <c r="F449" s="26">
        <v>-1.06</v>
      </c>
      <c r="G449" s="27">
        <v>15</v>
      </c>
      <c r="H449" s="8">
        <v>13.8</v>
      </c>
      <c r="I449" s="33">
        <f t="shared" si="6"/>
        <v>14.314380000000002</v>
      </c>
      <c r="J449" s="44"/>
      <c r="K449" s="44"/>
      <c r="L449" s="44"/>
      <c r="M449" s="45"/>
      <c r="P449" s="53"/>
      <c r="R449" s="49"/>
      <c r="T449" s="51"/>
      <c r="U449" s="51"/>
      <c r="V449" s="51"/>
    </row>
    <row r="450" spans="1:82">
      <c r="A450" s="8">
        <v>1993</v>
      </c>
      <c r="B450" s="8">
        <v>2</v>
      </c>
      <c r="C450" s="9">
        <f>P!C451</f>
        <v>26.2</v>
      </c>
      <c r="D450" s="10">
        <f>P!D451</f>
        <v>2.82</v>
      </c>
      <c r="E450" s="24" t="s">
        <v>252</v>
      </c>
      <c r="F450" s="26">
        <v>-2.36</v>
      </c>
      <c r="G450" s="27">
        <v>20.04</v>
      </c>
      <c r="H450" s="8">
        <v>19.2</v>
      </c>
      <c r="I450" s="33">
        <f t="shared" si="6"/>
        <v>19.560065999999999</v>
      </c>
      <c r="J450" s="44"/>
      <c r="K450" s="44"/>
      <c r="L450" s="44"/>
      <c r="M450" s="45"/>
      <c r="P450" s="53"/>
      <c r="R450" s="49"/>
      <c r="T450" s="51"/>
      <c r="U450" s="51"/>
      <c r="V450" s="51"/>
    </row>
    <row r="451" spans="1:82">
      <c r="A451" s="8">
        <v>1993</v>
      </c>
      <c r="B451" s="8">
        <v>3</v>
      </c>
      <c r="C451" s="9">
        <f>P!C452</f>
        <v>9.9</v>
      </c>
      <c r="D451" s="10">
        <f>P!D452</f>
        <v>7.67</v>
      </c>
      <c r="E451" s="24" t="s">
        <v>251</v>
      </c>
      <c r="F451" s="26">
        <v>2.38</v>
      </c>
      <c r="G451" s="27">
        <v>27.2</v>
      </c>
      <c r="H451" s="8">
        <v>26.3</v>
      </c>
      <c r="I451" s="33">
        <f t="shared" ref="I451:I514" si="7">G451+(H451-G451)/(42-40)*(42-40.8573)</f>
        <v>26.685785000000003</v>
      </c>
      <c r="J451" s="44"/>
      <c r="K451" s="44"/>
      <c r="L451" s="44"/>
      <c r="M451" s="45"/>
      <c r="P451" s="53"/>
      <c r="R451" s="49"/>
      <c r="T451" s="51"/>
      <c r="U451" s="51"/>
      <c r="V451" s="51"/>
    </row>
    <row r="452" spans="1:82">
      <c r="A452" s="8">
        <v>1993</v>
      </c>
      <c r="B452" s="8">
        <v>4</v>
      </c>
      <c r="C452" s="9">
        <f>P!C453</f>
        <v>5.4</v>
      </c>
      <c r="D452" s="10">
        <f>P!D453</f>
        <v>13.35</v>
      </c>
      <c r="E452" s="24" t="s">
        <v>250</v>
      </c>
      <c r="F452" s="26">
        <v>6.36</v>
      </c>
      <c r="G452" s="27">
        <v>34.700000000000003</v>
      </c>
      <c r="H452" s="8">
        <v>34.1</v>
      </c>
      <c r="I452" s="33">
        <f t="shared" si="7"/>
        <v>34.357190000000003</v>
      </c>
      <c r="J452" s="44"/>
      <c r="K452" s="44"/>
      <c r="L452" s="44"/>
      <c r="M452" s="45"/>
      <c r="P452" s="53"/>
      <c r="R452" s="49"/>
      <c r="T452" s="51"/>
      <c r="U452" s="51"/>
      <c r="V452" s="51"/>
    </row>
    <row r="453" spans="1:82">
      <c r="A453" s="8">
        <v>1993</v>
      </c>
      <c r="B453" s="8">
        <v>5</v>
      </c>
      <c r="C453" s="9">
        <f>P!C454</f>
        <v>62</v>
      </c>
      <c r="D453" s="10">
        <f>P!D454</f>
        <v>17.72</v>
      </c>
      <c r="E453" s="24" t="s">
        <v>249</v>
      </c>
      <c r="F453" s="26">
        <v>12.01</v>
      </c>
      <c r="G453" s="27">
        <v>39.700000000000003</v>
      </c>
      <c r="H453" s="8">
        <v>39.5</v>
      </c>
      <c r="I453" s="33">
        <f t="shared" si="7"/>
        <v>39.585729999999998</v>
      </c>
      <c r="J453" s="44"/>
      <c r="K453" s="44"/>
      <c r="L453" s="44"/>
      <c r="M453" s="45"/>
      <c r="P453" s="53"/>
      <c r="R453" s="49"/>
      <c r="T453" s="51"/>
      <c r="U453" s="51"/>
      <c r="V453" s="51"/>
    </row>
    <row r="454" spans="1:82">
      <c r="A454" s="8">
        <v>1993</v>
      </c>
      <c r="B454" s="8">
        <v>6</v>
      </c>
      <c r="C454" s="9">
        <f>P!C455</f>
        <v>15.5</v>
      </c>
      <c r="D454" s="10">
        <f>P!D455</f>
        <v>23.22</v>
      </c>
      <c r="E454" s="24" t="s">
        <v>248</v>
      </c>
      <c r="F454" s="26">
        <v>14.68</v>
      </c>
      <c r="G454" s="27">
        <v>41.9</v>
      </c>
      <c r="H454" s="8">
        <v>41.9</v>
      </c>
      <c r="I454" s="33">
        <f t="shared" si="7"/>
        <v>41.9</v>
      </c>
      <c r="J454" s="44"/>
      <c r="K454" s="44"/>
      <c r="L454" s="44"/>
      <c r="M454" s="45"/>
      <c r="P454" s="55"/>
      <c r="R454" s="49"/>
      <c r="T454" s="51"/>
      <c r="U454" s="51"/>
      <c r="V454" s="51"/>
    </row>
    <row r="455" spans="1:82">
      <c r="A455" s="8">
        <v>1993</v>
      </c>
      <c r="B455" s="8">
        <v>7</v>
      </c>
      <c r="C455" s="9">
        <f>P!C456</f>
        <v>7.8</v>
      </c>
      <c r="D455" s="10">
        <f>P!D456</f>
        <v>25.57</v>
      </c>
      <c r="E455" s="24">
        <v>29.9</v>
      </c>
      <c r="F455" s="26">
        <v>16.78</v>
      </c>
      <c r="G455" s="27">
        <v>40.799999999999997</v>
      </c>
      <c r="H455" s="8">
        <v>40.799999999999997</v>
      </c>
      <c r="I455" s="33">
        <f t="shared" si="7"/>
        <v>40.799999999999997</v>
      </c>
      <c r="J455" s="44"/>
      <c r="K455" s="44"/>
      <c r="L455" s="44"/>
      <c r="M455" s="45"/>
      <c r="P455" s="55"/>
      <c r="R455" s="49"/>
      <c r="T455" s="51"/>
      <c r="U455" s="51"/>
      <c r="V455" s="51"/>
    </row>
    <row r="456" spans="1:82">
      <c r="A456" s="8">
        <v>1993</v>
      </c>
      <c r="B456" s="8">
        <v>8</v>
      </c>
      <c r="C456" s="9">
        <f>P!C457</f>
        <v>10.3</v>
      </c>
      <c r="D456" s="10">
        <f>P!D457</f>
        <v>25.93</v>
      </c>
      <c r="E456" s="24">
        <v>31.15</v>
      </c>
      <c r="F456" s="26">
        <v>17.23</v>
      </c>
      <c r="G456" s="27">
        <v>36.700000000000003</v>
      </c>
      <c r="H456" s="8">
        <v>36.299999999999997</v>
      </c>
      <c r="I456" s="33">
        <f t="shared" si="7"/>
        <v>36.47146</v>
      </c>
      <c r="J456" s="44"/>
      <c r="K456" s="44"/>
      <c r="L456" s="44"/>
      <c r="M456" s="45"/>
      <c r="P456" s="55"/>
      <c r="R456" s="49"/>
      <c r="T456" s="51"/>
      <c r="U456" s="51"/>
      <c r="V456" s="51"/>
    </row>
    <row r="457" spans="1:82" s="2" customFormat="1">
      <c r="A457" s="11">
        <v>1993</v>
      </c>
      <c r="B457" s="11">
        <v>9</v>
      </c>
      <c r="C457" s="9">
        <f>P!C458</f>
        <v>3.3</v>
      </c>
      <c r="D457" s="10">
        <f>P!D458</f>
        <v>20.56</v>
      </c>
      <c r="E457" s="25">
        <v>26.05</v>
      </c>
      <c r="F457" s="25">
        <v>12.78</v>
      </c>
      <c r="G457" s="28">
        <v>30</v>
      </c>
      <c r="H457" s="11">
        <v>29.2</v>
      </c>
      <c r="I457" s="34">
        <f t="shared" si="7"/>
        <v>29.542919999999999</v>
      </c>
      <c r="J457" s="44"/>
      <c r="K457" s="44"/>
      <c r="L457" s="44"/>
      <c r="M457" s="45"/>
      <c r="N457" s="46"/>
      <c r="O457" s="46"/>
      <c r="P457" s="55"/>
      <c r="Q457" s="56"/>
      <c r="R457" s="49"/>
      <c r="S457" s="49"/>
      <c r="T457" s="51"/>
      <c r="U457" s="51"/>
      <c r="V457" s="51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  <c r="AO457" s="50"/>
      <c r="AP457" s="50"/>
      <c r="AQ457" s="50"/>
      <c r="AR457" s="50"/>
      <c r="AS457" s="50"/>
      <c r="AT457" s="50"/>
      <c r="AU457" s="50"/>
      <c r="AV457" s="50"/>
      <c r="AW457" s="50"/>
      <c r="AX457" s="50"/>
      <c r="AY457" s="50"/>
      <c r="AZ457" s="50"/>
      <c r="BA457" s="50"/>
      <c r="BB457" s="50"/>
      <c r="BC457" s="50"/>
      <c r="BD457" s="50"/>
      <c r="BE457" s="50"/>
      <c r="BF457" s="50"/>
      <c r="BG457" s="50"/>
      <c r="BH457" s="50"/>
      <c r="BI457" s="50"/>
      <c r="BJ457" s="50"/>
      <c r="BK457" s="50"/>
      <c r="BL457" s="50"/>
      <c r="BM457" s="50"/>
      <c r="BN457" s="50"/>
      <c r="BO457" s="50"/>
      <c r="BP457" s="50"/>
      <c r="BQ457" s="50"/>
      <c r="BR457" s="50"/>
      <c r="BS457" s="50"/>
      <c r="BT457" s="50"/>
      <c r="BU457" s="50"/>
      <c r="BV457" s="50"/>
      <c r="BW457" s="50"/>
      <c r="BX457" s="50"/>
      <c r="BY457" s="50"/>
      <c r="BZ457" s="50"/>
      <c r="CA457" s="50"/>
      <c r="CB457" s="50"/>
      <c r="CC457" s="50"/>
      <c r="CD457" s="50"/>
    </row>
    <row r="458" spans="1:82" ht="17.399999999999999">
      <c r="A458" s="8">
        <v>1993</v>
      </c>
      <c r="B458" s="8">
        <v>10</v>
      </c>
      <c r="C458" s="9">
        <f>P!C459</f>
        <v>64.7</v>
      </c>
      <c r="D458" s="10">
        <f>P!D459</f>
        <v>17.21</v>
      </c>
      <c r="E458" s="24">
        <v>22.25</v>
      </c>
      <c r="F458" s="26">
        <v>11.77</v>
      </c>
      <c r="G458" s="27">
        <v>22.5</v>
      </c>
      <c r="H458" s="8">
        <v>21.4</v>
      </c>
      <c r="I458" s="33">
        <f t="shared" si="7"/>
        <v>21.871514999999999</v>
      </c>
      <c r="J458" s="44"/>
      <c r="K458" s="44"/>
      <c r="L458" s="44"/>
      <c r="M458" s="45"/>
      <c r="P458" s="47"/>
      <c r="R458" s="49"/>
      <c r="T458" s="51"/>
      <c r="U458" s="51"/>
      <c r="V458" s="51"/>
    </row>
    <row r="459" spans="1:82">
      <c r="A459" s="8">
        <v>1993</v>
      </c>
      <c r="B459" s="8">
        <v>11</v>
      </c>
      <c r="C459" s="9">
        <f>P!C460</f>
        <v>91.9</v>
      </c>
      <c r="D459" s="10">
        <f>P!D460</f>
        <v>7.98</v>
      </c>
      <c r="E459" s="24">
        <v>10.79</v>
      </c>
      <c r="F459" s="26">
        <v>4.74</v>
      </c>
      <c r="G459" s="27">
        <v>16.3</v>
      </c>
      <c r="H459" s="8">
        <v>15.1</v>
      </c>
      <c r="I459" s="33">
        <f t="shared" si="7"/>
        <v>15.614380000000001</v>
      </c>
      <c r="J459" s="44"/>
      <c r="K459" s="44"/>
      <c r="L459" s="44"/>
      <c r="M459" s="45"/>
      <c r="P459" s="53"/>
      <c r="R459" s="49"/>
      <c r="T459" s="51"/>
      <c r="U459" s="51"/>
      <c r="V459" s="51"/>
    </row>
    <row r="460" spans="1:82">
      <c r="A460" s="8">
        <v>1993</v>
      </c>
      <c r="B460" s="8">
        <v>12</v>
      </c>
      <c r="C460" s="9">
        <f>P!C461</f>
        <v>38.700000000000003</v>
      </c>
      <c r="D460" s="10">
        <f>P!D461</f>
        <v>8.85</v>
      </c>
      <c r="E460" s="24">
        <v>12.5</v>
      </c>
      <c r="F460" s="26">
        <v>3.93</v>
      </c>
      <c r="G460" s="27">
        <v>13.6</v>
      </c>
      <c r="H460" s="8">
        <v>12.4</v>
      </c>
      <c r="I460" s="33">
        <f t="shared" si="7"/>
        <v>12.914380000000001</v>
      </c>
      <c r="J460" s="44"/>
      <c r="K460" s="44"/>
      <c r="L460" s="44"/>
      <c r="M460" s="45"/>
      <c r="P460" s="53"/>
      <c r="R460" s="49"/>
      <c r="T460" s="51"/>
      <c r="U460" s="51"/>
      <c r="V460" s="51"/>
    </row>
    <row r="461" spans="1:82">
      <c r="A461" s="8">
        <v>1994</v>
      </c>
      <c r="B461" s="8">
        <v>1</v>
      </c>
      <c r="C461" s="9">
        <f>P!C462</f>
        <v>59.3</v>
      </c>
      <c r="D461" s="10">
        <f>P!D462</f>
        <v>7.61</v>
      </c>
      <c r="E461" s="24" t="s">
        <v>247</v>
      </c>
      <c r="F461" s="26">
        <v>3.84</v>
      </c>
      <c r="G461" s="27">
        <v>15</v>
      </c>
      <c r="H461" s="8">
        <v>13.8</v>
      </c>
      <c r="I461" s="33">
        <f t="shared" si="7"/>
        <v>14.314380000000002</v>
      </c>
      <c r="J461" s="44"/>
      <c r="K461" s="44"/>
      <c r="L461" s="44"/>
      <c r="M461" s="45"/>
      <c r="P461" s="53"/>
      <c r="R461" s="49"/>
      <c r="T461" s="51"/>
      <c r="U461" s="51"/>
      <c r="V461" s="51"/>
    </row>
    <row r="462" spans="1:82">
      <c r="A462" s="8">
        <v>1994</v>
      </c>
      <c r="B462" s="8">
        <v>2</v>
      </c>
      <c r="C462" s="9">
        <f>P!C463</f>
        <v>16.399999999999999</v>
      </c>
      <c r="D462" s="10">
        <f>P!D463</f>
        <v>6.09</v>
      </c>
      <c r="E462" s="24" t="s">
        <v>246</v>
      </c>
      <c r="F462" s="26">
        <v>1.66</v>
      </c>
      <c r="G462" s="27">
        <v>20.04</v>
      </c>
      <c r="H462" s="8">
        <v>19.2</v>
      </c>
      <c r="I462" s="33">
        <f t="shared" si="7"/>
        <v>19.560065999999999</v>
      </c>
      <c r="J462" s="44"/>
      <c r="K462" s="44"/>
      <c r="L462" s="44"/>
      <c r="M462" s="45"/>
      <c r="P462" s="53"/>
      <c r="R462" s="49"/>
      <c r="T462" s="51"/>
      <c r="U462" s="51"/>
      <c r="V462" s="51"/>
    </row>
    <row r="463" spans="1:82">
      <c r="A463" s="8">
        <v>1994</v>
      </c>
      <c r="B463" s="8">
        <v>3</v>
      </c>
      <c r="C463" s="9">
        <f>P!C464</f>
        <v>15.8</v>
      </c>
      <c r="D463" s="10">
        <f>P!D464</f>
        <v>9.68</v>
      </c>
      <c r="E463" s="24" t="s">
        <v>245</v>
      </c>
      <c r="F463" s="26">
        <v>3.85</v>
      </c>
      <c r="G463" s="27">
        <v>27.2</v>
      </c>
      <c r="H463" s="8">
        <v>26.3</v>
      </c>
      <c r="I463" s="33">
        <f t="shared" si="7"/>
        <v>26.685785000000003</v>
      </c>
      <c r="J463" s="44"/>
      <c r="K463" s="44"/>
      <c r="L463" s="44"/>
      <c r="M463" s="45"/>
      <c r="P463" s="53"/>
      <c r="R463" s="49"/>
      <c r="T463" s="51"/>
      <c r="U463" s="51"/>
      <c r="V463" s="51"/>
    </row>
    <row r="464" spans="1:82">
      <c r="A464" s="8">
        <v>1994</v>
      </c>
      <c r="B464" s="8">
        <v>4</v>
      </c>
      <c r="C464" s="9">
        <f>P!C465</f>
        <v>52.2</v>
      </c>
      <c r="D464" s="10">
        <f>P!D465</f>
        <v>15.04</v>
      </c>
      <c r="E464" s="24" t="s">
        <v>244</v>
      </c>
      <c r="F464" s="26">
        <v>8.64</v>
      </c>
      <c r="G464" s="27">
        <v>34.700000000000003</v>
      </c>
      <c r="H464" s="8">
        <v>34.1</v>
      </c>
      <c r="I464" s="33">
        <f t="shared" si="7"/>
        <v>34.357190000000003</v>
      </c>
      <c r="J464" s="44"/>
      <c r="K464" s="44"/>
      <c r="L464" s="44"/>
      <c r="M464" s="45"/>
      <c r="P464" s="53"/>
      <c r="R464" s="49"/>
      <c r="T464" s="51"/>
      <c r="U464" s="51"/>
      <c r="V464" s="51"/>
    </row>
    <row r="465" spans="1:82">
      <c r="A465" s="8">
        <v>1994</v>
      </c>
      <c r="B465" s="8">
        <v>5</v>
      </c>
      <c r="C465" s="9">
        <f>P!C466</f>
        <v>19.7</v>
      </c>
      <c r="D465" s="10">
        <f>P!D466</f>
        <v>19.489999999999998</v>
      </c>
      <c r="E465" s="24" t="s">
        <v>186</v>
      </c>
      <c r="F465" s="26">
        <v>11.17</v>
      </c>
      <c r="G465" s="27">
        <v>39.700000000000003</v>
      </c>
      <c r="H465" s="8">
        <v>39.5</v>
      </c>
      <c r="I465" s="33">
        <f t="shared" si="7"/>
        <v>39.585729999999998</v>
      </c>
      <c r="J465" s="44"/>
      <c r="K465" s="44"/>
      <c r="L465" s="44"/>
      <c r="M465" s="45"/>
      <c r="P465" s="53"/>
      <c r="R465" s="49"/>
      <c r="T465" s="51"/>
      <c r="U465" s="51"/>
      <c r="V465" s="51"/>
    </row>
    <row r="466" spans="1:82">
      <c r="A466" s="8">
        <v>1994</v>
      </c>
      <c r="B466" s="8">
        <v>6</v>
      </c>
      <c r="C466" s="9">
        <f>P!C467</f>
        <v>30.6</v>
      </c>
      <c r="D466" s="10">
        <f>P!D467</f>
        <v>22.99</v>
      </c>
      <c r="E466" s="24" t="s">
        <v>129</v>
      </c>
      <c r="F466" s="26">
        <v>14.28</v>
      </c>
      <c r="G466" s="27">
        <v>41.9</v>
      </c>
      <c r="H466" s="8">
        <v>41.9</v>
      </c>
      <c r="I466" s="33">
        <f t="shared" si="7"/>
        <v>41.9</v>
      </c>
      <c r="J466" s="44"/>
      <c r="K466" s="44"/>
      <c r="L466" s="44"/>
      <c r="M466" s="45"/>
      <c r="P466" s="55"/>
      <c r="R466" s="49"/>
      <c r="T466" s="51"/>
      <c r="U466" s="51"/>
      <c r="V466" s="51"/>
    </row>
    <row r="467" spans="1:82">
      <c r="A467" s="8">
        <v>1994</v>
      </c>
      <c r="B467" s="8">
        <v>7</v>
      </c>
      <c r="C467" s="9">
        <f>P!C468</f>
        <v>49.3</v>
      </c>
      <c r="D467" s="10">
        <f>P!D468</f>
        <v>26.92</v>
      </c>
      <c r="E467" s="24">
        <v>31.23</v>
      </c>
      <c r="F467" s="26">
        <v>18.52</v>
      </c>
      <c r="G467" s="27">
        <v>40.799999999999997</v>
      </c>
      <c r="H467" s="8">
        <v>40.799999999999997</v>
      </c>
      <c r="I467" s="33">
        <f t="shared" si="7"/>
        <v>40.799999999999997</v>
      </c>
      <c r="J467" s="44"/>
      <c r="K467" s="44"/>
      <c r="L467" s="44"/>
      <c r="M467" s="45"/>
      <c r="P467" s="55"/>
      <c r="R467" s="49"/>
      <c r="T467" s="51"/>
      <c r="U467" s="51"/>
      <c r="V467" s="51"/>
    </row>
    <row r="468" spans="1:82">
      <c r="A468" s="8">
        <v>1994</v>
      </c>
      <c r="B468" s="8">
        <v>8</v>
      </c>
      <c r="C468" s="9">
        <f>P!C469</f>
        <v>15.6</v>
      </c>
      <c r="D468" s="10">
        <f>P!D469</f>
        <v>26.33</v>
      </c>
      <c r="E468" s="24">
        <v>31.1</v>
      </c>
      <c r="F468" s="26">
        <v>17.989999999999998</v>
      </c>
      <c r="G468" s="27">
        <v>36.700000000000003</v>
      </c>
      <c r="H468" s="8">
        <v>36.299999999999997</v>
      </c>
      <c r="I468" s="33">
        <f t="shared" si="7"/>
        <v>36.47146</v>
      </c>
      <c r="J468" s="44"/>
      <c r="K468" s="44"/>
      <c r="L468" s="44"/>
      <c r="M468" s="45"/>
      <c r="P468" s="55"/>
      <c r="R468" s="49"/>
      <c r="T468" s="51"/>
      <c r="U468" s="51"/>
      <c r="V468" s="51"/>
    </row>
    <row r="469" spans="1:82" s="2" customFormat="1">
      <c r="A469" s="11">
        <v>1994</v>
      </c>
      <c r="B469" s="11">
        <v>9</v>
      </c>
      <c r="C469" s="9">
        <f>P!C470</f>
        <v>0.5</v>
      </c>
      <c r="D469" s="10">
        <f>P!D470</f>
        <v>24.58</v>
      </c>
      <c r="E469" s="25">
        <v>30.65</v>
      </c>
      <c r="F469" s="25">
        <v>16.59</v>
      </c>
      <c r="G469" s="28">
        <v>30</v>
      </c>
      <c r="H469" s="11">
        <v>29.2</v>
      </c>
      <c r="I469" s="34">
        <f t="shared" si="7"/>
        <v>29.542919999999999</v>
      </c>
      <c r="J469" s="44"/>
      <c r="K469" s="44"/>
      <c r="L469" s="44"/>
      <c r="M469" s="45"/>
      <c r="N469" s="46"/>
      <c r="O469" s="46"/>
      <c r="P469" s="55"/>
      <c r="Q469" s="56"/>
      <c r="R469" s="49"/>
      <c r="S469" s="49"/>
      <c r="T469" s="51"/>
      <c r="U469" s="51"/>
      <c r="V469" s="51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/>
      <c r="AL469" s="50"/>
      <c r="AM469" s="50"/>
      <c r="AN469" s="50"/>
      <c r="AO469" s="50"/>
      <c r="AP469" s="50"/>
      <c r="AQ469" s="50"/>
      <c r="AR469" s="50"/>
      <c r="AS469" s="50"/>
      <c r="AT469" s="50"/>
      <c r="AU469" s="50"/>
      <c r="AV469" s="50"/>
      <c r="AW469" s="50"/>
      <c r="AX469" s="50"/>
      <c r="AY469" s="50"/>
      <c r="AZ469" s="50"/>
      <c r="BA469" s="50"/>
      <c r="BB469" s="50"/>
      <c r="BC469" s="50"/>
      <c r="BD469" s="50"/>
      <c r="BE469" s="50"/>
      <c r="BF469" s="50"/>
      <c r="BG469" s="50"/>
      <c r="BH469" s="50"/>
      <c r="BI469" s="50"/>
      <c r="BJ469" s="50"/>
      <c r="BK469" s="50"/>
      <c r="BL469" s="50"/>
      <c r="BM469" s="50"/>
      <c r="BN469" s="50"/>
      <c r="BO469" s="50"/>
      <c r="BP469" s="50"/>
      <c r="BQ469" s="50"/>
      <c r="BR469" s="50"/>
      <c r="BS469" s="50"/>
      <c r="BT469" s="50"/>
      <c r="BU469" s="50"/>
      <c r="BV469" s="50"/>
      <c r="BW469" s="50"/>
      <c r="BX469" s="50"/>
      <c r="BY469" s="50"/>
      <c r="BZ469" s="50"/>
      <c r="CA469" s="50"/>
      <c r="CB469" s="50"/>
      <c r="CC469" s="50"/>
      <c r="CD469" s="50"/>
    </row>
    <row r="470" spans="1:82" ht="17.399999999999999">
      <c r="A470" s="8">
        <v>1994</v>
      </c>
      <c r="B470" s="8">
        <v>10</v>
      </c>
      <c r="C470" s="9">
        <f>P!C471</f>
        <v>90.1</v>
      </c>
      <c r="D470" s="10">
        <f>P!D471</f>
        <v>17.14</v>
      </c>
      <c r="E470" s="24">
        <v>21.29</v>
      </c>
      <c r="F470" s="26">
        <v>12.82</v>
      </c>
      <c r="G470" s="27">
        <v>22.5</v>
      </c>
      <c r="H470" s="8">
        <v>21.4</v>
      </c>
      <c r="I470" s="33">
        <f t="shared" si="7"/>
        <v>21.871514999999999</v>
      </c>
      <c r="J470" s="44"/>
      <c r="K470" s="44"/>
      <c r="L470" s="44"/>
      <c r="M470" s="45"/>
      <c r="P470" s="47"/>
      <c r="R470" s="49"/>
      <c r="T470" s="51"/>
      <c r="U470" s="51"/>
      <c r="V470" s="51"/>
    </row>
    <row r="471" spans="1:82">
      <c r="A471" s="8">
        <v>1994</v>
      </c>
      <c r="B471" s="8">
        <v>11</v>
      </c>
      <c r="C471" s="9">
        <f>P!C472</f>
        <v>60.7</v>
      </c>
      <c r="D471" s="10">
        <f>P!D472</f>
        <v>9.16</v>
      </c>
      <c r="E471" s="24">
        <v>13.72</v>
      </c>
      <c r="F471" s="26">
        <v>4.2699999999999996</v>
      </c>
      <c r="G471" s="27">
        <v>16.3</v>
      </c>
      <c r="H471" s="8">
        <v>15.1</v>
      </c>
      <c r="I471" s="33">
        <f t="shared" si="7"/>
        <v>15.614380000000001</v>
      </c>
      <c r="J471" s="44"/>
      <c r="K471" s="44"/>
      <c r="L471" s="44"/>
      <c r="M471" s="45"/>
      <c r="P471" s="53"/>
      <c r="R471" s="49"/>
      <c r="T471" s="51"/>
      <c r="U471" s="51"/>
      <c r="V471" s="51"/>
    </row>
    <row r="472" spans="1:82">
      <c r="A472" s="8">
        <v>1994</v>
      </c>
      <c r="B472" s="8">
        <v>12</v>
      </c>
      <c r="C472" s="9">
        <f>P!C473</f>
        <v>156.69999999999999</v>
      </c>
      <c r="D472" s="10">
        <f>P!D473</f>
        <v>6.29</v>
      </c>
      <c r="E472" s="24">
        <v>10.130000000000001</v>
      </c>
      <c r="F472" s="26">
        <v>1.79</v>
      </c>
      <c r="G472" s="27">
        <v>13.6</v>
      </c>
      <c r="H472" s="8">
        <v>12.4</v>
      </c>
      <c r="I472" s="33">
        <f t="shared" si="7"/>
        <v>12.914380000000001</v>
      </c>
      <c r="J472" s="44"/>
      <c r="K472" s="44"/>
      <c r="L472" s="44"/>
      <c r="M472" s="45"/>
      <c r="P472" s="53"/>
      <c r="R472" s="49"/>
      <c r="T472" s="51"/>
      <c r="U472" s="51"/>
      <c r="V472" s="51"/>
    </row>
    <row r="473" spans="1:82">
      <c r="A473" s="8">
        <v>1995</v>
      </c>
      <c r="B473" s="8">
        <v>1</v>
      </c>
      <c r="C473" s="9">
        <f>P!C474</f>
        <v>92.6</v>
      </c>
      <c r="D473" s="10">
        <f>P!D474</f>
        <v>5.23</v>
      </c>
      <c r="E473" s="24" t="s">
        <v>243</v>
      </c>
      <c r="F473" s="26">
        <v>2.34</v>
      </c>
      <c r="G473" s="27">
        <v>15</v>
      </c>
      <c r="H473" s="8">
        <v>13.8</v>
      </c>
      <c r="I473" s="33">
        <f t="shared" si="7"/>
        <v>14.314380000000002</v>
      </c>
      <c r="J473" s="44"/>
      <c r="K473" s="44"/>
      <c r="L473" s="44"/>
      <c r="M473" s="45"/>
      <c r="P473" s="53"/>
      <c r="R473" s="49"/>
      <c r="T473" s="51"/>
      <c r="U473" s="51"/>
      <c r="V473" s="51"/>
    </row>
    <row r="474" spans="1:82">
      <c r="A474" s="8">
        <v>1995</v>
      </c>
      <c r="B474" s="8">
        <v>2</v>
      </c>
      <c r="C474" s="9">
        <f>P!C475</f>
        <v>61.3</v>
      </c>
      <c r="D474" s="10">
        <f>P!D475</f>
        <v>8.6199999999999992</v>
      </c>
      <c r="E474" s="24" t="s">
        <v>242</v>
      </c>
      <c r="F474" s="26">
        <v>4.71</v>
      </c>
      <c r="G474" s="27">
        <v>20.04</v>
      </c>
      <c r="H474" s="8">
        <v>19.2</v>
      </c>
      <c r="I474" s="33">
        <f t="shared" si="7"/>
        <v>19.560065999999999</v>
      </c>
      <c r="J474" s="44"/>
      <c r="K474" s="44"/>
      <c r="L474" s="44"/>
      <c r="M474" s="45"/>
      <c r="P474" s="53"/>
      <c r="R474" s="49"/>
      <c r="T474" s="51"/>
      <c r="U474" s="51"/>
      <c r="V474" s="51"/>
    </row>
    <row r="475" spans="1:82">
      <c r="A475" s="8">
        <v>1995</v>
      </c>
      <c r="B475" s="8">
        <v>3</v>
      </c>
      <c r="C475" s="9">
        <f>P!C476</f>
        <v>137.19999999999999</v>
      </c>
      <c r="D475" s="10">
        <f>P!D476</f>
        <v>9.1999999999999993</v>
      </c>
      <c r="E475" s="24" t="s">
        <v>241</v>
      </c>
      <c r="F475" s="26">
        <v>5.01</v>
      </c>
      <c r="G475" s="27">
        <v>27.2</v>
      </c>
      <c r="H475" s="8">
        <v>26.3</v>
      </c>
      <c r="I475" s="33">
        <f t="shared" si="7"/>
        <v>26.685785000000003</v>
      </c>
      <c r="J475" s="44"/>
      <c r="K475" s="44"/>
      <c r="L475" s="44"/>
      <c r="M475" s="45"/>
      <c r="P475" s="53"/>
      <c r="R475" s="49"/>
      <c r="T475" s="51"/>
      <c r="U475" s="51"/>
      <c r="V475" s="51"/>
    </row>
    <row r="476" spans="1:82">
      <c r="A476" s="8">
        <v>1995</v>
      </c>
      <c r="B476" s="8">
        <v>4</v>
      </c>
      <c r="C476" s="9">
        <f>P!C477</f>
        <v>51.4</v>
      </c>
      <c r="D476" s="10">
        <f>P!D477</f>
        <v>12.63</v>
      </c>
      <c r="E476" s="24" t="s">
        <v>240</v>
      </c>
      <c r="F476" s="26">
        <v>6.48</v>
      </c>
      <c r="G476" s="27">
        <v>34.700000000000003</v>
      </c>
      <c r="H476" s="8">
        <v>34.1</v>
      </c>
      <c r="I476" s="33">
        <f t="shared" si="7"/>
        <v>34.357190000000003</v>
      </c>
      <c r="J476" s="44"/>
      <c r="K476" s="44"/>
      <c r="L476" s="44"/>
      <c r="M476" s="45"/>
      <c r="P476" s="53"/>
      <c r="R476" s="49"/>
      <c r="T476" s="51"/>
      <c r="U476" s="51"/>
      <c r="V476" s="51"/>
    </row>
    <row r="477" spans="1:82">
      <c r="A477" s="8">
        <v>1995</v>
      </c>
      <c r="B477" s="8">
        <v>5</v>
      </c>
      <c r="C477" s="9">
        <f>P!C478</f>
        <v>8.8000000000000007</v>
      </c>
      <c r="D477" s="10">
        <f>P!D478</f>
        <v>18.8</v>
      </c>
      <c r="E477" s="24" t="s">
        <v>239</v>
      </c>
      <c r="F477" s="26">
        <v>10.92</v>
      </c>
      <c r="G477" s="27">
        <v>39.700000000000003</v>
      </c>
      <c r="H477" s="8">
        <v>39.5</v>
      </c>
      <c r="I477" s="33">
        <f t="shared" si="7"/>
        <v>39.585729999999998</v>
      </c>
      <c r="J477" s="44"/>
      <c r="K477" s="44"/>
      <c r="L477" s="44"/>
      <c r="M477" s="45"/>
      <c r="P477" s="53"/>
      <c r="R477" s="49"/>
      <c r="T477" s="51"/>
      <c r="U477" s="51"/>
      <c r="V477" s="51"/>
    </row>
    <row r="478" spans="1:82">
      <c r="A478" s="8">
        <v>1995</v>
      </c>
      <c r="B478" s="8">
        <v>6</v>
      </c>
      <c r="C478" s="9">
        <f>P!C479</f>
        <v>13.9</v>
      </c>
      <c r="D478" s="10">
        <f>P!D479</f>
        <v>24.95</v>
      </c>
      <c r="E478" s="24" t="s">
        <v>238</v>
      </c>
      <c r="F478" s="26">
        <v>16.739999999999998</v>
      </c>
      <c r="G478" s="27">
        <v>41.9</v>
      </c>
      <c r="H478" s="8">
        <v>41.9</v>
      </c>
      <c r="I478" s="33">
        <f t="shared" si="7"/>
        <v>41.9</v>
      </c>
      <c r="J478" s="44"/>
      <c r="K478" s="44"/>
      <c r="L478" s="44"/>
      <c r="M478" s="45"/>
      <c r="P478" s="55"/>
      <c r="R478" s="49"/>
      <c r="T478" s="51"/>
      <c r="U478" s="51"/>
      <c r="V478" s="51"/>
    </row>
    <row r="479" spans="1:82">
      <c r="A479" s="8">
        <v>1995</v>
      </c>
      <c r="B479" s="8">
        <v>7</v>
      </c>
      <c r="C479" s="9">
        <f>P!C480</f>
        <v>24.5</v>
      </c>
      <c r="D479" s="10">
        <f>P!D480</f>
        <v>26.43</v>
      </c>
      <c r="E479" s="24">
        <v>30.8</v>
      </c>
      <c r="F479" s="26">
        <v>18.46</v>
      </c>
      <c r="G479" s="27">
        <v>40.799999999999997</v>
      </c>
      <c r="H479" s="8">
        <v>40.799999999999997</v>
      </c>
      <c r="I479" s="33">
        <f t="shared" si="7"/>
        <v>40.799999999999997</v>
      </c>
      <c r="J479" s="44"/>
      <c r="K479" s="44"/>
      <c r="L479" s="44"/>
      <c r="M479" s="45"/>
      <c r="P479" s="55"/>
      <c r="R479" s="49"/>
      <c r="T479" s="51"/>
      <c r="U479" s="51"/>
      <c r="V479" s="51"/>
    </row>
    <row r="480" spans="1:82">
      <c r="A480" s="8">
        <v>1995</v>
      </c>
      <c r="B480" s="8">
        <v>8</v>
      </c>
      <c r="C480" s="9">
        <f>P!C481</f>
        <v>22</v>
      </c>
      <c r="D480" s="10">
        <f>P!D481</f>
        <v>25.05</v>
      </c>
      <c r="E480" s="24">
        <v>29.28</v>
      </c>
      <c r="F480" s="26">
        <v>17.23</v>
      </c>
      <c r="G480" s="27">
        <v>36.700000000000003</v>
      </c>
      <c r="H480" s="8">
        <v>36.299999999999997</v>
      </c>
      <c r="I480" s="33">
        <f t="shared" si="7"/>
        <v>36.47146</v>
      </c>
      <c r="J480" s="44"/>
      <c r="K480" s="44"/>
      <c r="L480" s="44"/>
      <c r="M480" s="45"/>
      <c r="P480" s="55"/>
      <c r="R480" s="49"/>
      <c r="T480" s="51"/>
      <c r="U480" s="51"/>
      <c r="V480" s="51"/>
    </row>
    <row r="481" spans="1:82" s="2" customFormat="1">
      <c r="A481" s="11">
        <v>1995</v>
      </c>
      <c r="B481" s="11">
        <v>9</v>
      </c>
      <c r="C481" s="9">
        <f>P!C482</f>
        <v>79.400000000000006</v>
      </c>
      <c r="D481" s="10">
        <f>P!D482</f>
        <v>20.75</v>
      </c>
      <c r="E481" s="25">
        <v>25.13</v>
      </c>
      <c r="F481" s="25">
        <v>14.31</v>
      </c>
      <c r="G481" s="28">
        <v>30</v>
      </c>
      <c r="H481" s="11">
        <v>29.2</v>
      </c>
      <c r="I481" s="34">
        <f t="shared" si="7"/>
        <v>29.542919999999999</v>
      </c>
      <c r="J481" s="44"/>
      <c r="K481" s="44"/>
      <c r="L481" s="44"/>
      <c r="M481" s="45"/>
      <c r="N481" s="46"/>
      <c r="O481" s="46"/>
      <c r="P481" s="55"/>
      <c r="Q481" s="56"/>
      <c r="R481" s="49"/>
      <c r="S481" s="49"/>
      <c r="T481" s="51"/>
      <c r="U481" s="51"/>
      <c r="V481" s="51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  <c r="AQ481" s="50"/>
      <c r="AR481" s="50"/>
      <c r="AS481" s="50"/>
      <c r="AT481" s="50"/>
      <c r="AU481" s="50"/>
      <c r="AV481" s="50"/>
      <c r="AW481" s="50"/>
      <c r="AX481" s="50"/>
      <c r="AY481" s="50"/>
      <c r="AZ481" s="50"/>
      <c r="BA481" s="50"/>
      <c r="BB481" s="50"/>
      <c r="BC481" s="50"/>
      <c r="BD481" s="50"/>
      <c r="BE481" s="50"/>
      <c r="BF481" s="50"/>
      <c r="BG481" s="50"/>
      <c r="BH481" s="50"/>
      <c r="BI481" s="50"/>
      <c r="BJ481" s="50"/>
      <c r="BK481" s="50"/>
      <c r="BL481" s="50"/>
      <c r="BM481" s="50"/>
      <c r="BN481" s="50"/>
      <c r="BO481" s="50"/>
      <c r="BP481" s="50"/>
      <c r="BQ481" s="50"/>
      <c r="BR481" s="50"/>
      <c r="BS481" s="50"/>
      <c r="BT481" s="50"/>
      <c r="BU481" s="50"/>
      <c r="BV481" s="50"/>
      <c r="BW481" s="50"/>
      <c r="BX481" s="50"/>
      <c r="BY481" s="50"/>
      <c r="BZ481" s="50"/>
      <c r="CA481" s="50"/>
      <c r="CB481" s="50"/>
      <c r="CC481" s="50"/>
      <c r="CD481" s="50"/>
    </row>
    <row r="482" spans="1:82" ht="17.399999999999999">
      <c r="A482" s="14">
        <v>1995</v>
      </c>
      <c r="B482" s="14">
        <v>10</v>
      </c>
      <c r="C482" s="9">
        <f>P!C483</f>
        <v>0.7</v>
      </c>
      <c r="D482" s="10">
        <f>P!D483</f>
        <v>14.76</v>
      </c>
      <c r="E482" s="24">
        <v>19.309999999999999</v>
      </c>
      <c r="F482" s="26">
        <v>9.26</v>
      </c>
      <c r="G482" s="27">
        <v>22.5</v>
      </c>
      <c r="H482" s="8">
        <v>21.4</v>
      </c>
      <c r="I482" s="33">
        <f t="shared" si="7"/>
        <v>21.871514999999999</v>
      </c>
      <c r="J482" s="44"/>
      <c r="K482" s="44"/>
      <c r="L482" s="44"/>
      <c r="M482" s="45"/>
      <c r="P482" s="47"/>
      <c r="R482" s="49"/>
      <c r="T482" s="51"/>
      <c r="U482" s="51"/>
      <c r="V482" s="51"/>
    </row>
    <row r="483" spans="1:82">
      <c r="A483" s="8">
        <v>1995</v>
      </c>
      <c r="B483" s="8">
        <v>11</v>
      </c>
      <c r="C483" s="9">
        <f>P!C484</f>
        <v>148.4</v>
      </c>
      <c r="D483" s="10">
        <f>P!D484</f>
        <v>8.27</v>
      </c>
      <c r="E483" s="24">
        <v>12.51</v>
      </c>
      <c r="F483" s="26">
        <v>3.95</v>
      </c>
      <c r="G483" s="27">
        <v>16.3</v>
      </c>
      <c r="H483" s="8">
        <v>15.1</v>
      </c>
      <c r="I483" s="33">
        <f t="shared" si="7"/>
        <v>15.614380000000001</v>
      </c>
      <c r="J483" s="44"/>
      <c r="K483" s="44"/>
      <c r="L483" s="44"/>
      <c r="M483" s="45"/>
      <c r="P483" s="53"/>
      <c r="R483" s="49"/>
      <c r="T483" s="51"/>
      <c r="U483" s="51"/>
      <c r="V483" s="51"/>
    </row>
    <row r="484" spans="1:82">
      <c r="A484" s="8">
        <v>1995</v>
      </c>
      <c r="B484" s="8">
        <v>12</v>
      </c>
      <c r="C484" s="9">
        <f>P!C485</f>
        <v>48.7</v>
      </c>
      <c r="D484" s="10">
        <f>P!D485</f>
        <v>7.31</v>
      </c>
      <c r="E484" s="24">
        <v>10.039999999999999</v>
      </c>
      <c r="F484" s="26">
        <v>4.16</v>
      </c>
      <c r="G484" s="27">
        <v>13.6</v>
      </c>
      <c r="H484" s="8">
        <v>12.4</v>
      </c>
      <c r="I484" s="33">
        <f t="shared" si="7"/>
        <v>12.914380000000001</v>
      </c>
      <c r="J484" s="44"/>
      <c r="K484" s="44"/>
      <c r="L484" s="44"/>
      <c r="M484" s="45"/>
      <c r="P484" s="53"/>
      <c r="R484" s="49"/>
      <c r="T484" s="51"/>
      <c r="U484" s="51"/>
      <c r="V484" s="51"/>
    </row>
    <row r="485" spans="1:82">
      <c r="A485" s="8">
        <v>1996</v>
      </c>
      <c r="B485" s="8">
        <v>1</v>
      </c>
      <c r="C485" s="9">
        <f>P!C486</f>
        <v>19</v>
      </c>
      <c r="D485" s="10" t="str">
        <f>P!D486</f>
        <v>4</v>
      </c>
      <c r="E485" s="24" t="s">
        <v>237</v>
      </c>
      <c r="F485" s="24">
        <v>1.1299999999999999</v>
      </c>
      <c r="G485" s="27">
        <v>15</v>
      </c>
      <c r="H485" s="8">
        <v>13.8</v>
      </c>
      <c r="I485" s="33">
        <f t="shared" si="7"/>
        <v>14.314380000000002</v>
      </c>
      <c r="J485" s="44"/>
      <c r="K485" s="44"/>
      <c r="L485" s="44"/>
      <c r="M485" s="45"/>
      <c r="P485" s="53"/>
      <c r="R485" s="49"/>
      <c r="T485" s="51"/>
      <c r="U485" s="51"/>
      <c r="V485" s="51"/>
    </row>
    <row r="486" spans="1:82">
      <c r="A486" s="8">
        <v>1996</v>
      </c>
      <c r="B486" s="8">
        <v>2</v>
      </c>
      <c r="C486" s="9">
        <f>P!C487</f>
        <v>135</v>
      </c>
      <c r="D486" s="10">
        <f>P!D487</f>
        <v>4.5599999999999996</v>
      </c>
      <c r="E486" s="24" t="s">
        <v>236</v>
      </c>
      <c r="F486" s="24">
        <v>1.19</v>
      </c>
      <c r="G486" s="27">
        <v>20.04</v>
      </c>
      <c r="H486" s="8">
        <v>19.2</v>
      </c>
      <c r="I486" s="33">
        <f t="shared" si="7"/>
        <v>19.560065999999999</v>
      </c>
      <c r="J486" s="44"/>
      <c r="K486" s="44"/>
      <c r="L486" s="44"/>
      <c r="M486" s="45"/>
      <c r="P486" s="53"/>
      <c r="R486" s="49"/>
      <c r="T486" s="51"/>
      <c r="U486" s="51"/>
      <c r="V486" s="51"/>
    </row>
    <row r="487" spans="1:82">
      <c r="A487" s="8">
        <v>1996</v>
      </c>
      <c r="B487" s="8">
        <v>3</v>
      </c>
      <c r="C487" s="9">
        <f>P!C488</f>
        <v>46</v>
      </c>
      <c r="D487" s="10">
        <f>P!D488</f>
        <v>5.19</v>
      </c>
      <c r="E487" s="24" t="s">
        <v>235</v>
      </c>
      <c r="F487" s="24">
        <v>1.21</v>
      </c>
      <c r="G487" s="27">
        <v>27.2</v>
      </c>
      <c r="H487" s="8">
        <v>26.3</v>
      </c>
      <c r="I487" s="33">
        <f t="shared" si="7"/>
        <v>26.685785000000003</v>
      </c>
      <c r="J487" s="44"/>
      <c r="K487" s="44"/>
      <c r="L487" s="44"/>
      <c r="M487" s="45"/>
      <c r="P487" s="53"/>
      <c r="R487" s="49"/>
      <c r="T487" s="51"/>
      <c r="U487" s="51"/>
      <c r="V487" s="51"/>
    </row>
    <row r="488" spans="1:82">
      <c r="A488" s="8">
        <v>1996</v>
      </c>
      <c r="B488" s="8">
        <v>4</v>
      </c>
      <c r="C488" s="9">
        <f>P!C489</f>
        <v>52.5</v>
      </c>
      <c r="D488" s="10">
        <f>P!D489</f>
        <v>12.22</v>
      </c>
      <c r="E488" s="24" t="s">
        <v>234</v>
      </c>
      <c r="F488" s="24">
        <v>6.37</v>
      </c>
      <c r="G488" s="27">
        <v>34.700000000000003</v>
      </c>
      <c r="H488" s="8">
        <v>34.1</v>
      </c>
      <c r="I488" s="33">
        <f t="shared" si="7"/>
        <v>34.357190000000003</v>
      </c>
      <c r="J488" s="44"/>
      <c r="K488" s="44"/>
      <c r="L488" s="44"/>
      <c r="M488" s="45"/>
      <c r="P488" s="53"/>
      <c r="R488" s="49"/>
      <c r="T488" s="51"/>
      <c r="U488" s="51"/>
      <c r="V488" s="51"/>
    </row>
    <row r="489" spans="1:82">
      <c r="A489" s="8">
        <v>1996</v>
      </c>
      <c r="B489" s="8">
        <v>5</v>
      </c>
      <c r="C489" s="9">
        <f>P!C490</f>
        <v>14.5</v>
      </c>
      <c r="D489" s="10">
        <f>P!D490</f>
        <v>20.67</v>
      </c>
      <c r="E489" s="24" t="s">
        <v>233</v>
      </c>
      <c r="F489" s="24">
        <v>14.18</v>
      </c>
      <c r="G489" s="27">
        <v>39.700000000000003</v>
      </c>
      <c r="H489" s="8">
        <v>39.5</v>
      </c>
      <c r="I489" s="33">
        <f t="shared" si="7"/>
        <v>39.585729999999998</v>
      </c>
      <c r="J489" s="44"/>
      <c r="K489" s="44"/>
      <c r="L489" s="44"/>
      <c r="M489" s="45"/>
      <c r="P489" s="53"/>
      <c r="R489" s="49"/>
      <c r="T489" s="51"/>
      <c r="U489" s="51"/>
      <c r="V489" s="51"/>
    </row>
    <row r="490" spans="1:82">
      <c r="A490" s="8">
        <v>1996</v>
      </c>
      <c r="B490" s="8">
        <v>6</v>
      </c>
      <c r="C490" s="9">
        <f>P!C491</f>
        <v>13.1</v>
      </c>
      <c r="D490" s="10">
        <f>P!D491</f>
        <v>24.24</v>
      </c>
      <c r="E490" s="24" t="s">
        <v>232</v>
      </c>
      <c r="F490" s="24">
        <v>15.22</v>
      </c>
      <c r="G490" s="27">
        <v>41.9</v>
      </c>
      <c r="H490" s="8">
        <v>41.9</v>
      </c>
      <c r="I490" s="33">
        <f t="shared" si="7"/>
        <v>41.9</v>
      </c>
      <c r="J490" s="44"/>
      <c r="K490" s="44"/>
      <c r="L490" s="44"/>
      <c r="M490" s="45"/>
      <c r="P490" s="55"/>
      <c r="R490" s="49"/>
      <c r="T490" s="51"/>
      <c r="U490" s="51"/>
      <c r="V490" s="51"/>
    </row>
    <row r="491" spans="1:82">
      <c r="A491" s="8">
        <v>1996</v>
      </c>
      <c r="B491" s="8">
        <v>7</v>
      </c>
      <c r="C491" s="9">
        <f>P!C492</f>
        <v>0</v>
      </c>
      <c r="D491" s="10">
        <f>P!D492</f>
        <v>26.5</v>
      </c>
      <c r="E491" s="24">
        <v>30.77</v>
      </c>
      <c r="F491" s="24" t="s">
        <v>5</v>
      </c>
      <c r="G491" s="27">
        <v>40.799999999999997</v>
      </c>
      <c r="H491" s="8">
        <v>40.799999999999997</v>
      </c>
      <c r="I491" s="33">
        <f t="shared" si="7"/>
        <v>40.799999999999997</v>
      </c>
      <c r="J491" s="44"/>
      <c r="K491" s="44"/>
      <c r="L491" s="44"/>
      <c r="M491" s="45"/>
      <c r="P491" s="55"/>
      <c r="R491" s="49"/>
      <c r="T491" s="51"/>
      <c r="U491" s="51"/>
      <c r="V491" s="51"/>
    </row>
    <row r="492" spans="1:82">
      <c r="A492" s="8">
        <v>1996</v>
      </c>
      <c r="B492" s="8">
        <v>8</v>
      </c>
      <c r="C492" s="9">
        <f>P!C493</f>
        <v>11.6</v>
      </c>
      <c r="D492" s="10">
        <f>P!D493</f>
        <v>25.3</v>
      </c>
      <c r="E492" s="24">
        <v>29.59</v>
      </c>
      <c r="F492" s="24">
        <v>17.829999999999998</v>
      </c>
      <c r="G492" s="27">
        <v>36.700000000000003</v>
      </c>
      <c r="H492" s="8">
        <v>36.299999999999997</v>
      </c>
      <c r="I492" s="33">
        <f t="shared" si="7"/>
        <v>36.47146</v>
      </c>
      <c r="J492" s="44"/>
      <c r="K492" s="44"/>
      <c r="L492" s="44"/>
      <c r="M492" s="45"/>
      <c r="P492" s="55"/>
      <c r="R492" s="49"/>
      <c r="T492" s="51"/>
      <c r="U492" s="51"/>
      <c r="V492" s="51"/>
    </row>
    <row r="493" spans="1:82" s="2" customFormat="1">
      <c r="A493" s="11">
        <v>1996</v>
      </c>
      <c r="B493" s="11">
        <v>9</v>
      </c>
      <c r="C493" s="9">
        <f>P!C494</f>
        <v>28.9</v>
      </c>
      <c r="D493" s="10">
        <f>P!D494</f>
        <v>19.64</v>
      </c>
      <c r="E493" s="25">
        <v>23.74</v>
      </c>
      <c r="F493" s="25">
        <v>13.89</v>
      </c>
      <c r="G493" s="28">
        <v>30</v>
      </c>
      <c r="H493" s="11">
        <v>29.2</v>
      </c>
      <c r="I493" s="34">
        <f t="shared" si="7"/>
        <v>29.542919999999999</v>
      </c>
      <c r="J493" s="44"/>
      <c r="K493" s="44"/>
      <c r="L493" s="44"/>
      <c r="M493" s="45"/>
      <c r="N493" s="46"/>
      <c r="O493" s="46"/>
      <c r="P493" s="55"/>
      <c r="Q493" s="56"/>
      <c r="R493" s="49"/>
      <c r="S493" s="49"/>
      <c r="T493" s="51"/>
      <c r="U493" s="51"/>
      <c r="V493" s="51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/>
      <c r="AL493" s="50"/>
      <c r="AM493" s="50"/>
      <c r="AN493" s="50"/>
      <c r="AO493" s="50"/>
      <c r="AP493" s="50"/>
      <c r="AQ493" s="50"/>
      <c r="AR493" s="50"/>
      <c r="AS493" s="50"/>
      <c r="AT493" s="50"/>
      <c r="AU493" s="50"/>
      <c r="AV493" s="50"/>
      <c r="AW493" s="50"/>
      <c r="AX493" s="50"/>
      <c r="AY493" s="50"/>
      <c r="AZ493" s="50"/>
      <c r="BA493" s="50"/>
      <c r="BB493" s="50"/>
      <c r="BC493" s="50"/>
      <c r="BD493" s="50"/>
      <c r="BE493" s="50"/>
      <c r="BF493" s="50"/>
      <c r="BG493" s="50"/>
      <c r="BH493" s="50"/>
      <c r="BI493" s="50"/>
      <c r="BJ493" s="50"/>
      <c r="BK493" s="50"/>
      <c r="BL493" s="50"/>
      <c r="BM493" s="50"/>
      <c r="BN493" s="50"/>
      <c r="BO493" s="50"/>
      <c r="BP493" s="50"/>
      <c r="BQ493" s="50"/>
      <c r="BR493" s="50"/>
      <c r="BS493" s="50"/>
      <c r="BT493" s="50"/>
      <c r="BU493" s="50"/>
      <c r="BV493" s="50"/>
      <c r="BW493" s="50"/>
      <c r="BX493" s="50"/>
      <c r="BY493" s="50"/>
      <c r="BZ493" s="50"/>
      <c r="CA493" s="50"/>
      <c r="CB493" s="50"/>
      <c r="CC493" s="50"/>
      <c r="CD493" s="50"/>
    </row>
    <row r="494" spans="1:82" ht="17.399999999999999">
      <c r="A494" s="8">
        <v>1996</v>
      </c>
      <c r="B494" s="8">
        <v>10</v>
      </c>
      <c r="C494" s="9">
        <f>P!C495</f>
        <v>18.2</v>
      </c>
      <c r="D494" s="10">
        <f>P!D495</f>
        <v>14.75</v>
      </c>
      <c r="E494" s="24">
        <v>18.88</v>
      </c>
      <c r="F494" s="24">
        <v>9.4700000000000006</v>
      </c>
      <c r="G494" s="27">
        <v>22.5</v>
      </c>
      <c r="H494" s="8">
        <v>21.4</v>
      </c>
      <c r="I494" s="33">
        <f t="shared" si="7"/>
        <v>21.871514999999999</v>
      </c>
      <c r="J494" s="44"/>
      <c r="K494" s="44"/>
      <c r="L494" s="44"/>
      <c r="M494" s="45"/>
      <c r="P494" s="47"/>
      <c r="R494" s="49"/>
      <c r="T494" s="51"/>
      <c r="U494" s="51"/>
      <c r="V494" s="51"/>
    </row>
    <row r="495" spans="1:82">
      <c r="A495" s="8">
        <v>1996</v>
      </c>
      <c r="B495" s="8">
        <v>11</v>
      </c>
      <c r="C495" s="9">
        <f>P!C496</f>
        <v>117.6</v>
      </c>
      <c r="D495" s="10">
        <f>P!D496</f>
        <v>11.64</v>
      </c>
      <c r="E495" s="24">
        <v>16.04</v>
      </c>
      <c r="F495" s="24">
        <v>6.38</v>
      </c>
      <c r="G495" s="27">
        <v>16.3</v>
      </c>
      <c r="H495" s="8">
        <v>15.1</v>
      </c>
      <c r="I495" s="33">
        <f t="shared" si="7"/>
        <v>15.614380000000001</v>
      </c>
      <c r="J495" s="44"/>
      <c r="K495" s="44"/>
      <c r="L495" s="44"/>
      <c r="M495" s="45"/>
      <c r="P495" s="53"/>
      <c r="R495" s="49"/>
      <c r="T495" s="51"/>
      <c r="U495" s="51"/>
      <c r="V495" s="51"/>
    </row>
    <row r="496" spans="1:82">
      <c r="A496" s="8">
        <v>1996</v>
      </c>
      <c r="B496" s="8">
        <v>12</v>
      </c>
      <c r="C496" s="9">
        <f>P!C497</f>
        <v>79.7</v>
      </c>
      <c r="D496" s="10">
        <f>P!D497</f>
        <v>8.77</v>
      </c>
      <c r="E496" s="24">
        <v>11.84</v>
      </c>
      <c r="F496" s="24">
        <v>5.88</v>
      </c>
      <c r="G496" s="27">
        <v>13.6</v>
      </c>
      <c r="H496" s="8">
        <v>12.4</v>
      </c>
      <c r="I496" s="33">
        <f t="shared" si="7"/>
        <v>12.914380000000001</v>
      </c>
      <c r="J496" s="44"/>
      <c r="K496" s="44"/>
      <c r="L496" s="44"/>
      <c r="M496" s="45"/>
      <c r="P496" s="53"/>
      <c r="R496" s="49"/>
      <c r="T496" s="51"/>
      <c r="U496" s="51"/>
      <c r="V496" s="51"/>
    </row>
    <row r="497" spans="1:82">
      <c r="A497" s="8">
        <v>1997</v>
      </c>
      <c r="B497" s="8">
        <v>1</v>
      </c>
      <c r="C497" s="9">
        <f>P!C498</f>
        <v>30.1</v>
      </c>
      <c r="D497" s="10">
        <f>P!D498</f>
        <v>5.47</v>
      </c>
      <c r="E497" s="24" t="s">
        <v>231</v>
      </c>
      <c r="F497" s="24">
        <v>1.35</v>
      </c>
      <c r="G497" s="27">
        <v>15</v>
      </c>
      <c r="H497" s="8">
        <v>13.8</v>
      </c>
      <c r="I497" s="33">
        <f t="shared" si="7"/>
        <v>14.314380000000002</v>
      </c>
      <c r="J497" s="44"/>
      <c r="K497" s="44"/>
      <c r="L497" s="44"/>
      <c r="M497" s="45"/>
      <c r="P497" s="53"/>
      <c r="R497" s="49"/>
      <c r="T497" s="51"/>
      <c r="U497" s="51"/>
      <c r="V497" s="51"/>
    </row>
    <row r="498" spans="1:82">
      <c r="A498" s="8">
        <v>1997</v>
      </c>
      <c r="B498" s="8">
        <v>2</v>
      </c>
      <c r="C498" s="9">
        <f>P!C499</f>
        <v>11</v>
      </c>
      <c r="D498" s="10">
        <f>P!D499</f>
        <v>5.54</v>
      </c>
      <c r="E498" s="24" t="s">
        <v>230</v>
      </c>
      <c r="F498" s="24">
        <v>0.56999999999999995</v>
      </c>
      <c r="G498" s="27">
        <v>20.04</v>
      </c>
      <c r="H498" s="8">
        <v>19.2</v>
      </c>
      <c r="I498" s="33">
        <f t="shared" si="7"/>
        <v>19.560065999999999</v>
      </c>
      <c r="J498" s="44"/>
      <c r="K498" s="44"/>
      <c r="L498" s="44"/>
      <c r="M498" s="45"/>
      <c r="P498" s="53"/>
      <c r="R498" s="49"/>
      <c r="T498" s="51"/>
      <c r="U498" s="51"/>
      <c r="V498" s="51"/>
    </row>
    <row r="499" spans="1:82">
      <c r="A499" s="8">
        <v>1997</v>
      </c>
      <c r="B499" s="8">
        <v>3</v>
      </c>
      <c r="C499" s="9">
        <f>P!C500</f>
        <v>59</v>
      </c>
      <c r="D499" s="10">
        <f>P!D500</f>
        <v>7.19</v>
      </c>
      <c r="E499" s="24" t="s">
        <v>229</v>
      </c>
      <c r="F499" s="24">
        <v>2.14</v>
      </c>
      <c r="G499" s="27">
        <v>27.2</v>
      </c>
      <c r="H499" s="8">
        <v>26.3</v>
      </c>
      <c r="I499" s="33">
        <f t="shared" si="7"/>
        <v>26.685785000000003</v>
      </c>
      <c r="J499" s="44"/>
      <c r="K499" s="44"/>
      <c r="L499" s="44"/>
      <c r="M499" s="45"/>
      <c r="P499" s="53"/>
      <c r="R499" s="49"/>
      <c r="T499" s="51"/>
      <c r="U499" s="51"/>
      <c r="V499" s="51"/>
    </row>
    <row r="500" spans="1:82">
      <c r="A500" s="8">
        <v>1997</v>
      </c>
      <c r="B500" s="8">
        <v>4</v>
      </c>
      <c r="C500" s="9">
        <f>P!C501</f>
        <v>51.7</v>
      </c>
      <c r="D500" s="10">
        <f>P!D501</f>
        <v>10.130000000000001</v>
      </c>
      <c r="E500" s="24" t="s">
        <v>228</v>
      </c>
      <c r="F500" s="24">
        <v>5.13</v>
      </c>
      <c r="G500" s="27">
        <v>34.700000000000003</v>
      </c>
      <c r="H500" s="8">
        <v>34.1</v>
      </c>
      <c r="I500" s="33">
        <f t="shared" si="7"/>
        <v>34.357190000000003</v>
      </c>
      <c r="J500" s="44"/>
      <c r="K500" s="44"/>
      <c r="L500" s="44"/>
      <c r="M500" s="45"/>
      <c r="P500" s="53"/>
      <c r="R500" s="49"/>
      <c r="T500" s="51"/>
      <c r="U500" s="51"/>
      <c r="V500" s="51"/>
    </row>
    <row r="501" spans="1:82">
      <c r="A501" s="8">
        <v>1997</v>
      </c>
      <c r="B501" s="8">
        <v>5</v>
      </c>
      <c r="C501" s="9">
        <f>P!C502</f>
        <v>12.1</v>
      </c>
      <c r="D501" s="10">
        <f>P!D502</f>
        <v>19.13</v>
      </c>
      <c r="E501" s="24">
        <v>23.34</v>
      </c>
      <c r="F501" s="24">
        <v>12.17</v>
      </c>
      <c r="G501" s="27">
        <v>39.700000000000003</v>
      </c>
      <c r="H501" s="8">
        <v>39.5</v>
      </c>
      <c r="I501" s="33">
        <f t="shared" si="7"/>
        <v>39.585729999999998</v>
      </c>
      <c r="J501" s="44"/>
      <c r="K501" s="44"/>
      <c r="L501" s="44"/>
      <c r="M501" s="45"/>
      <c r="P501" s="53"/>
      <c r="R501" s="49"/>
      <c r="T501" s="51"/>
      <c r="U501" s="51"/>
      <c r="V501" s="51"/>
    </row>
    <row r="502" spans="1:82">
      <c r="A502" s="8">
        <v>1997</v>
      </c>
      <c r="B502" s="8">
        <v>6</v>
      </c>
      <c r="C502" s="9">
        <f>P!C503</f>
        <v>20.399999999999999</v>
      </c>
      <c r="D502" s="10">
        <f>P!D503</f>
        <v>23.98</v>
      </c>
      <c r="E502" s="24" t="s">
        <v>227</v>
      </c>
      <c r="F502" s="24" t="s">
        <v>373</v>
      </c>
      <c r="G502" s="27">
        <v>41.9</v>
      </c>
      <c r="H502" s="8">
        <v>41.9</v>
      </c>
      <c r="I502" s="33">
        <f t="shared" si="7"/>
        <v>41.9</v>
      </c>
      <c r="J502" s="44"/>
      <c r="K502" s="44"/>
      <c r="L502" s="44"/>
      <c r="M502" s="45"/>
      <c r="P502" s="55"/>
      <c r="R502" s="49"/>
      <c r="T502" s="51"/>
      <c r="U502" s="51"/>
      <c r="V502" s="51"/>
    </row>
    <row r="503" spans="1:82">
      <c r="A503" s="8">
        <v>1997</v>
      </c>
      <c r="B503" s="8">
        <v>7</v>
      </c>
      <c r="C503" s="9">
        <f>P!C504</f>
        <v>16.899999999999999</v>
      </c>
      <c r="D503" s="10">
        <f>P!D504</f>
        <v>26.04</v>
      </c>
      <c r="E503" s="24">
        <v>30.15</v>
      </c>
      <c r="F503" s="24">
        <v>17.93</v>
      </c>
      <c r="G503" s="27">
        <v>40.799999999999997</v>
      </c>
      <c r="H503" s="8">
        <v>40.799999999999997</v>
      </c>
      <c r="I503" s="33">
        <f t="shared" si="7"/>
        <v>40.799999999999997</v>
      </c>
      <c r="J503" s="44"/>
      <c r="K503" s="44"/>
      <c r="L503" s="44"/>
      <c r="M503" s="45"/>
      <c r="P503" s="55"/>
      <c r="R503" s="49"/>
      <c r="T503" s="51"/>
      <c r="U503" s="51"/>
      <c r="V503" s="51"/>
    </row>
    <row r="504" spans="1:82">
      <c r="A504" s="8">
        <v>1997</v>
      </c>
      <c r="B504" s="8">
        <v>8</v>
      </c>
      <c r="C504" s="9">
        <f>P!C505</f>
        <v>48.6</v>
      </c>
      <c r="D504" s="10">
        <f>P!D505</f>
        <v>23.39</v>
      </c>
      <c r="E504" s="24">
        <v>28.41</v>
      </c>
      <c r="F504" s="24">
        <v>14.79</v>
      </c>
      <c r="G504" s="27">
        <v>36.700000000000003</v>
      </c>
      <c r="H504" s="8">
        <v>36.299999999999997</v>
      </c>
      <c r="I504" s="33">
        <f t="shared" si="7"/>
        <v>36.47146</v>
      </c>
      <c r="J504" s="44"/>
      <c r="K504" s="44"/>
      <c r="L504" s="44"/>
      <c r="M504" s="45"/>
      <c r="P504" s="55"/>
      <c r="R504" s="49"/>
      <c r="T504" s="51"/>
      <c r="U504" s="51"/>
      <c r="V504" s="51"/>
    </row>
    <row r="505" spans="1:82" s="2" customFormat="1">
      <c r="A505" s="11">
        <v>1997</v>
      </c>
      <c r="B505" s="11">
        <v>9</v>
      </c>
      <c r="C505" s="9">
        <f>P!C506</f>
        <v>0</v>
      </c>
      <c r="D505" s="10">
        <f>P!D506</f>
        <v>19.05</v>
      </c>
      <c r="E505" s="25">
        <v>25.05</v>
      </c>
      <c r="F505" s="25">
        <v>10.71</v>
      </c>
      <c r="G505" s="28">
        <v>30</v>
      </c>
      <c r="H505" s="11">
        <v>29.2</v>
      </c>
      <c r="I505" s="34">
        <f t="shared" si="7"/>
        <v>29.542919999999999</v>
      </c>
      <c r="J505" s="44"/>
      <c r="K505" s="44"/>
      <c r="L505" s="44"/>
      <c r="M505" s="45"/>
      <c r="N505" s="46"/>
      <c r="O505" s="46"/>
      <c r="P505" s="55"/>
      <c r="Q505" s="56"/>
      <c r="R505" s="49"/>
      <c r="S505" s="49"/>
      <c r="T505" s="51"/>
      <c r="U505" s="51"/>
      <c r="V505" s="51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/>
      <c r="AL505" s="50"/>
      <c r="AM505" s="50"/>
      <c r="AN505" s="50"/>
      <c r="AO505" s="50"/>
      <c r="AP505" s="50"/>
      <c r="AQ505" s="50"/>
      <c r="AR505" s="50"/>
      <c r="AS505" s="50"/>
      <c r="AT505" s="50"/>
      <c r="AU505" s="50"/>
      <c r="AV505" s="50"/>
      <c r="AW505" s="50"/>
      <c r="AX505" s="50"/>
      <c r="AY505" s="50"/>
      <c r="AZ505" s="50"/>
      <c r="BA505" s="50"/>
      <c r="BB505" s="50"/>
      <c r="BC505" s="50"/>
      <c r="BD505" s="50"/>
      <c r="BE505" s="50"/>
      <c r="BF505" s="50"/>
      <c r="BG505" s="50"/>
      <c r="BH505" s="50"/>
      <c r="BI505" s="50"/>
      <c r="BJ505" s="50"/>
      <c r="BK505" s="50"/>
      <c r="BL505" s="50"/>
      <c r="BM505" s="50"/>
      <c r="BN505" s="50"/>
      <c r="BO505" s="50"/>
      <c r="BP505" s="50"/>
      <c r="BQ505" s="50"/>
      <c r="BR505" s="50"/>
      <c r="BS505" s="50"/>
      <c r="BT505" s="50"/>
      <c r="BU505" s="50"/>
      <c r="BV505" s="50"/>
      <c r="BW505" s="50"/>
      <c r="BX505" s="50"/>
      <c r="BY505" s="50"/>
      <c r="BZ505" s="50"/>
      <c r="CA505" s="50"/>
      <c r="CB505" s="50"/>
      <c r="CC505" s="50"/>
      <c r="CD505" s="50"/>
    </row>
    <row r="506" spans="1:82" ht="17.399999999999999">
      <c r="A506" s="8">
        <v>1997</v>
      </c>
      <c r="B506" s="8">
        <v>10</v>
      </c>
      <c r="C506" s="9">
        <f>P!C507</f>
        <v>73.5</v>
      </c>
      <c r="D506" s="10">
        <f>P!D507</f>
        <v>13.69</v>
      </c>
      <c r="E506" s="24">
        <v>19.64</v>
      </c>
      <c r="F506" s="24">
        <v>6.7</v>
      </c>
      <c r="G506" s="27">
        <v>22.5</v>
      </c>
      <c r="H506" s="8">
        <v>21.4</v>
      </c>
      <c r="I506" s="33">
        <f t="shared" si="7"/>
        <v>21.871514999999999</v>
      </c>
      <c r="J506" s="44"/>
      <c r="K506" s="44"/>
      <c r="L506" s="44"/>
      <c r="M506" s="45"/>
      <c r="P506" s="47"/>
      <c r="R506" s="49"/>
      <c r="T506" s="51"/>
      <c r="U506" s="51"/>
      <c r="V506" s="51"/>
    </row>
    <row r="507" spans="1:82">
      <c r="A507" s="8">
        <v>1997</v>
      </c>
      <c r="B507" s="8">
        <v>11</v>
      </c>
      <c r="C507" s="9">
        <f>P!C508</f>
        <v>105.2</v>
      </c>
      <c r="D507" s="10">
        <f>P!D508</f>
        <v>10.84</v>
      </c>
      <c r="E507" s="24">
        <v>15.2</v>
      </c>
      <c r="F507" s="24">
        <v>7.08</v>
      </c>
      <c r="G507" s="27">
        <v>16.3</v>
      </c>
      <c r="H507" s="8">
        <v>15.1</v>
      </c>
      <c r="I507" s="33">
        <f t="shared" si="7"/>
        <v>15.614380000000001</v>
      </c>
      <c r="J507" s="44"/>
      <c r="K507" s="44"/>
      <c r="L507" s="44"/>
      <c r="M507" s="45"/>
      <c r="P507" s="53"/>
      <c r="R507" s="49"/>
      <c r="T507" s="51"/>
      <c r="U507" s="51"/>
      <c r="V507" s="51"/>
    </row>
    <row r="508" spans="1:82">
      <c r="A508" s="8">
        <v>1997</v>
      </c>
      <c r="B508" s="8">
        <v>12</v>
      </c>
      <c r="C508" s="9">
        <f>P!C509</f>
        <v>134.6</v>
      </c>
      <c r="D508" s="10">
        <f>P!D509</f>
        <v>6.58</v>
      </c>
      <c r="E508" s="24">
        <v>11.01</v>
      </c>
      <c r="F508" s="24">
        <v>2.0699999999999998</v>
      </c>
      <c r="G508" s="27">
        <v>13.6</v>
      </c>
      <c r="H508" s="8">
        <v>12.4</v>
      </c>
      <c r="I508" s="33">
        <f t="shared" si="7"/>
        <v>12.914380000000001</v>
      </c>
      <c r="J508" s="44"/>
      <c r="K508" s="44"/>
      <c r="L508" s="44"/>
      <c r="M508" s="45"/>
      <c r="P508" s="53"/>
      <c r="R508" s="49"/>
      <c r="T508" s="51"/>
      <c r="U508" s="51"/>
      <c r="V508" s="51"/>
    </row>
    <row r="509" spans="1:82">
      <c r="A509" s="8">
        <v>1998</v>
      </c>
      <c r="B509" s="8">
        <v>1</v>
      </c>
      <c r="C509" s="9">
        <f>P!C510</f>
        <v>38.799999999999997</v>
      </c>
      <c r="D509" s="10">
        <f>P!D510</f>
        <v>5.63</v>
      </c>
      <c r="E509" s="24" t="s">
        <v>226</v>
      </c>
      <c r="F509" s="24">
        <v>1.5</v>
      </c>
      <c r="G509" s="27">
        <v>15</v>
      </c>
      <c r="H509" s="8">
        <v>13.8</v>
      </c>
      <c r="I509" s="33">
        <f t="shared" si="7"/>
        <v>14.314380000000002</v>
      </c>
      <c r="J509" s="44"/>
      <c r="K509" s="44"/>
      <c r="L509" s="44"/>
      <c r="M509" s="45"/>
      <c r="P509" s="53"/>
      <c r="R509" s="49"/>
      <c r="T509" s="51"/>
      <c r="U509" s="51"/>
      <c r="V509" s="51"/>
    </row>
    <row r="510" spans="1:82">
      <c r="A510" s="8">
        <v>1998</v>
      </c>
      <c r="B510" s="8">
        <v>2</v>
      </c>
      <c r="C510" s="9">
        <f>P!C511</f>
        <v>84.4</v>
      </c>
      <c r="D510" s="10">
        <f>P!D511</f>
        <v>6.45</v>
      </c>
      <c r="E510" s="24" t="s">
        <v>225</v>
      </c>
      <c r="F510" s="24">
        <v>1.59</v>
      </c>
      <c r="G510" s="27">
        <v>20.04</v>
      </c>
      <c r="H510" s="8">
        <v>19.2</v>
      </c>
      <c r="I510" s="33">
        <f t="shared" si="7"/>
        <v>19.560065999999999</v>
      </c>
      <c r="J510" s="44"/>
      <c r="K510" s="44"/>
      <c r="L510" s="44"/>
      <c r="M510" s="45"/>
      <c r="P510" s="53"/>
      <c r="R510" s="49"/>
      <c r="T510" s="51"/>
      <c r="U510" s="51"/>
      <c r="V510" s="51"/>
    </row>
    <row r="511" spans="1:82">
      <c r="A511" s="8">
        <v>1998</v>
      </c>
      <c r="B511" s="8">
        <v>3</v>
      </c>
      <c r="C511" s="9">
        <f>P!C512</f>
        <v>73.7</v>
      </c>
      <c r="D511" s="10">
        <f>P!D512</f>
        <v>6.16</v>
      </c>
      <c r="E511" s="24" t="s">
        <v>224</v>
      </c>
      <c r="F511" s="24">
        <v>0.97</v>
      </c>
      <c r="G511" s="27">
        <v>27.2</v>
      </c>
      <c r="H511" s="8">
        <v>26.3</v>
      </c>
      <c r="I511" s="33">
        <f t="shared" si="7"/>
        <v>26.685785000000003</v>
      </c>
      <c r="J511" s="44"/>
      <c r="K511" s="44"/>
      <c r="L511" s="44"/>
      <c r="M511" s="45"/>
      <c r="P511" s="53"/>
      <c r="R511" s="49"/>
      <c r="T511" s="51"/>
      <c r="U511" s="51"/>
      <c r="V511" s="51"/>
    </row>
    <row r="512" spans="1:82">
      <c r="A512" s="8">
        <v>1998</v>
      </c>
      <c r="B512" s="8">
        <v>4</v>
      </c>
      <c r="C512" s="9">
        <f>P!C513</f>
        <v>4.7</v>
      </c>
      <c r="D512" s="10">
        <f>P!D513</f>
        <v>14.84</v>
      </c>
      <c r="E512" s="24" t="s">
        <v>223</v>
      </c>
      <c r="F512" s="24">
        <v>8.1300000000000008</v>
      </c>
      <c r="G512" s="27">
        <v>34.700000000000003</v>
      </c>
      <c r="H512" s="8">
        <v>34.1</v>
      </c>
      <c r="I512" s="33">
        <f t="shared" si="7"/>
        <v>34.357190000000003</v>
      </c>
      <c r="J512" s="44"/>
      <c r="K512" s="44"/>
      <c r="L512" s="44"/>
      <c r="M512" s="45"/>
      <c r="P512" s="53"/>
      <c r="R512" s="49"/>
      <c r="T512" s="51"/>
      <c r="U512" s="51"/>
      <c r="V512" s="51"/>
    </row>
    <row r="513" spans="1:82">
      <c r="A513" s="8">
        <v>1998</v>
      </c>
      <c r="B513" s="8">
        <v>5</v>
      </c>
      <c r="C513" s="9">
        <f>P!C514</f>
        <v>76.5</v>
      </c>
      <c r="D513" s="10">
        <f>P!D514</f>
        <v>18.32</v>
      </c>
      <c r="E513" s="24" t="s">
        <v>222</v>
      </c>
      <c r="F513" s="24">
        <v>13.34</v>
      </c>
      <c r="G513" s="27">
        <v>39.700000000000003</v>
      </c>
      <c r="H513" s="8">
        <v>39.5</v>
      </c>
      <c r="I513" s="33">
        <f t="shared" si="7"/>
        <v>39.585729999999998</v>
      </c>
      <c r="J513" s="44"/>
      <c r="K513" s="44"/>
      <c r="L513" s="44"/>
      <c r="M513" s="45"/>
      <c r="P513" s="53"/>
      <c r="R513" s="49"/>
      <c r="T513" s="51"/>
      <c r="U513" s="51"/>
      <c r="V513" s="51"/>
    </row>
    <row r="514" spans="1:82">
      <c r="A514" s="8">
        <v>1998</v>
      </c>
      <c r="B514" s="8">
        <v>6</v>
      </c>
      <c r="C514" s="9">
        <f>P!C515</f>
        <v>29.3</v>
      </c>
      <c r="D514" s="10">
        <f>P!D515</f>
        <v>24.21</v>
      </c>
      <c r="E514" s="24" t="s">
        <v>187</v>
      </c>
      <c r="F514" s="24">
        <v>16.440000000000001</v>
      </c>
      <c r="G514" s="27">
        <v>41.9</v>
      </c>
      <c r="H514" s="8">
        <v>41.9</v>
      </c>
      <c r="I514" s="33">
        <f t="shared" si="7"/>
        <v>41.9</v>
      </c>
      <c r="J514" s="44"/>
      <c r="K514" s="44"/>
      <c r="L514" s="44"/>
      <c r="M514" s="45"/>
      <c r="P514" s="55"/>
      <c r="R514" s="49"/>
      <c r="T514" s="51"/>
      <c r="U514" s="51"/>
      <c r="V514" s="51"/>
    </row>
    <row r="515" spans="1:82">
      <c r="A515" s="8">
        <v>1998</v>
      </c>
      <c r="B515" s="8">
        <v>7</v>
      </c>
      <c r="C515" s="9">
        <f>P!C516</f>
        <v>29.2</v>
      </c>
      <c r="D515" s="10">
        <f>P!D516</f>
        <v>27.06</v>
      </c>
      <c r="E515" s="24">
        <v>31.68</v>
      </c>
      <c r="F515" s="24">
        <v>18.809999999999999</v>
      </c>
      <c r="G515" s="27">
        <v>40.799999999999997</v>
      </c>
      <c r="H515" s="8">
        <v>40.799999999999997</v>
      </c>
      <c r="I515" s="33">
        <f t="shared" ref="I515:I578" si="8">G515+(H515-G515)/(42-40)*(42-40.8573)</f>
        <v>40.799999999999997</v>
      </c>
      <c r="J515" s="44"/>
      <c r="K515" s="44"/>
      <c r="L515" s="44"/>
      <c r="M515" s="45"/>
      <c r="P515" s="55"/>
      <c r="R515" s="49"/>
      <c r="T515" s="51"/>
      <c r="U515" s="51"/>
      <c r="V515" s="51"/>
    </row>
    <row r="516" spans="1:82">
      <c r="A516" s="8">
        <v>1998</v>
      </c>
      <c r="B516" s="8">
        <v>8</v>
      </c>
      <c r="C516" s="9">
        <f>P!C517</f>
        <v>0</v>
      </c>
      <c r="D516" s="10">
        <f>P!D517</f>
        <v>27.4</v>
      </c>
      <c r="E516" s="24">
        <v>31.87</v>
      </c>
      <c r="F516" s="24">
        <v>19.64</v>
      </c>
      <c r="G516" s="27">
        <v>36.700000000000003</v>
      </c>
      <c r="H516" s="8">
        <v>36.299999999999997</v>
      </c>
      <c r="I516" s="33">
        <f t="shared" si="8"/>
        <v>36.47146</v>
      </c>
      <c r="J516" s="44"/>
      <c r="K516" s="44"/>
      <c r="L516" s="44"/>
      <c r="M516" s="45"/>
      <c r="P516" s="55"/>
      <c r="R516" s="49"/>
      <c r="T516" s="51"/>
      <c r="U516" s="51"/>
      <c r="V516" s="51"/>
    </row>
    <row r="517" spans="1:82" s="2" customFormat="1">
      <c r="A517" s="11">
        <v>1998</v>
      </c>
      <c r="B517" s="11">
        <v>9</v>
      </c>
      <c r="C517" s="9">
        <f>P!C518</f>
        <v>60.2</v>
      </c>
      <c r="D517" s="10">
        <f>P!D518</f>
        <v>20.74</v>
      </c>
      <c r="E517" s="25">
        <v>24.85</v>
      </c>
      <c r="F517" s="25">
        <v>14.95</v>
      </c>
      <c r="G517" s="28">
        <v>30</v>
      </c>
      <c r="H517" s="11">
        <v>29.2</v>
      </c>
      <c r="I517" s="34">
        <f t="shared" si="8"/>
        <v>29.542919999999999</v>
      </c>
      <c r="J517" s="44"/>
      <c r="K517" s="44"/>
      <c r="L517" s="44"/>
      <c r="M517" s="45"/>
      <c r="N517" s="46"/>
      <c r="O517" s="46"/>
      <c r="P517" s="55"/>
      <c r="Q517" s="56"/>
      <c r="R517" s="49"/>
      <c r="S517" s="49"/>
      <c r="T517" s="51"/>
      <c r="U517" s="51"/>
      <c r="V517" s="51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/>
      <c r="AL517" s="50"/>
      <c r="AM517" s="50"/>
      <c r="AN517" s="50"/>
      <c r="AO517" s="50"/>
      <c r="AP517" s="50"/>
      <c r="AQ517" s="50"/>
      <c r="AR517" s="50"/>
      <c r="AS517" s="50"/>
      <c r="AT517" s="50"/>
      <c r="AU517" s="50"/>
      <c r="AV517" s="50"/>
      <c r="AW517" s="50"/>
      <c r="AX517" s="50"/>
      <c r="AY517" s="50"/>
      <c r="AZ517" s="50"/>
      <c r="BA517" s="50"/>
      <c r="BB517" s="50"/>
      <c r="BC517" s="50"/>
      <c r="BD517" s="50"/>
      <c r="BE517" s="50"/>
      <c r="BF517" s="50"/>
      <c r="BG517" s="50"/>
      <c r="BH517" s="50"/>
      <c r="BI517" s="50"/>
      <c r="BJ517" s="50"/>
      <c r="BK517" s="50"/>
      <c r="BL517" s="50"/>
      <c r="BM517" s="50"/>
      <c r="BN517" s="50"/>
      <c r="BO517" s="50"/>
      <c r="BP517" s="50"/>
      <c r="BQ517" s="50"/>
      <c r="BR517" s="50"/>
      <c r="BS517" s="50"/>
      <c r="BT517" s="50"/>
      <c r="BU517" s="50"/>
      <c r="BV517" s="50"/>
      <c r="BW517" s="50"/>
      <c r="BX517" s="50"/>
      <c r="BY517" s="50"/>
      <c r="BZ517" s="50"/>
      <c r="CA517" s="50"/>
      <c r="CB517" s="50"/>
      <c r="CC517" s="50"/>
      <c r="CD517" s="50"/>
    </row>
    <row r="518" spans="1:82" ht="17.399999999999999">
      <c r="A518" s="8">
        <v>1998</v>
      </c>
      <c r="B518" s="8">
        <v>10</v>
      </c>
      <c r="C518" s="9">
        <f>P!C519</f>
        <v>98.7</v>
      </c>
      <c r="D518" s="10">
        <f>P!D519</f>
        <v>16.739999999999998</v>
      </c>
      <c r="E518" s="24">
        <v>21.11</v>
      </c>
      <c r="F518" s="24">
        <v>11.75</v>
      </c>
      <c r="G518" s="27">
        <v>22.5</v>
      </c>
      <c r="H518" s="8">
        <v>21.4</v>
      </c>
      <c r="I518" s="33">
        <f t="shared" si="8"/>
        <v>21.871514999999999</v>
      </c>
      <c r="J518" s="44"/>
      <c r="K518" s="44"/>
      <c r="L518" s="44"/>
      <c r="M518" s="45"/>
      <c r="P518" s="47"/>
      <c r="R518" s="49"/>
      <c r="T518" s="51"/>
      <c r="U518" s="51"/>
      <c r="V518" s="51"/>
    </row>
    <row r="519" spans="1:82">
      <c r="A519" s="8">
        <v>1998</v>
      </c>
      <c r="B519" s="8">
        <v>11</v>
      </c>
      <c r="C519" s="9">
        <f>P!C520</f>
        <v>97.5</v>
      </c>
      <c r="D519" s="10">
        <f>P!D520</f>
        <v>10.06</v>
      </c>
      <c r="E519" s="24">
        <v>13.31</v>
      </c>
      <c r="F519" s="24">
        <v>6.78</v>
      </c>
      <c r="G519" s="27">
        <v>16.3</v>
      </c>
      <c r="H519" s="8">
        <v>15.1</v>
      </c>
      <c r="I519" s="33">
        <f t="shared" si="8"/>
        <v>15.614380000000001</v>
      </c>
      <c r="J519" s="44"/>
      <c r="K519" s="44"/>
      <c r="L519" s="44"/>
      <c r="M519" s="45"/>
      <c r="P519" s="53"/>
      <c r="R519" s="49"/>
      <c r="T519" s="51"/>
      <c r="U519" s="51"/>
      <c r="V519" s="51"/>
    </row>
    <row r="520" spans="1:82">
      <c r="A520" s="8">
        <v>1998</v>
      </c>
      <c r="B520" s="8">
        <v>12</v>
      </c>
      <c r="C520" s="9">
        <f>P!C521</f>
        <v>73.7</v>
      </c>
      <c r="D520" s="10">
        <f>P!D521</f>
        <v>3.69</v>
      </c>
      <c r="E520" s="24">
        <v>7.61</v>
      </c>
      <c r="F520" s="24">
        <v>0.48</v>
      </c>
      <c r="G520" s="27">
        <v>13.6</v>
      </c>
      <c r="H520" s="8">
        <v>12.4</v>
      </c>
      <c r="I520" s="33">
        <f t="shared" si="8"/>
        <v>12.914380000000001</v>
      </c>
      <c r="J520" s="44"/>
      <c r="K520" s="44"/>
      <c r="L520" s="44"/>
      <c r="M520" s="45"/>
      <c r="P520" s="53"/>
      <c r="R520" s="49"/>
      <c r="T520" s="51"/>
      <c r="U520" s="51"/>
      <c r="V520" s="51"/>
    </row>
    <row r="521" spans="1:82">
      <c r="A521" s="8">
        <v>1999</v>
      </c>
      <c r="B521" s="8">
        <v>1</v>
      </c>
      <c r="C521" s="9">
        <f>P!C522</f>
        <v>48.3</v>
      </c>
      <c r="D521" s="10">
        <f>P!D522</f>
        <v>5.7</v>
      </c>
      <c r="E521" s="24" t="s">
        <v>283</v>
      </c>
      <c r="F521" s="24">
        <v>2.1</v>
      </c>
      <c r="G521" s="27">
        <v>15</v>
      </c>
      <c r="H521" s="8">
        <v>13.8</v>
      </c>
      <c r="I521" s="33">
        <f t="shared" si="8"/>
        <v>14.314380000000002</v>
      </c>
      <c r="J521" s="44"/>
      <c r="K521" s="44"/>
      <c r="L521" s="44"/>
      <c r="M521" s="45"/>
      <c r="P521" s="53"/>
      <c r="R521" s="49"/>
      <c r="T521" s="51"/>
      <c r="U521" s="51"/>
      <c r="V521" s="51"/>
    </row>
    <row r="522" spans="1:82">
      <c r="A522" s="8">
        <v>1999</v>
      </c>
      <c r="B522" s="8">
        <v>2</v>
      </c>
      <c r="C522" s="9">
        <f>P!C523</f>
        <v>46.9</v>
      </c>
      <c r="D522" s="10">
        <f>P!D523</f>
        <v>5.29</v>
      </c>
      <c r="E522" s="24" t="s">
        <v>135</v>
      </c>
      <c r="F522" s="24">
        <v>0.82</v>
      </c>
      <c r="G522" s="27">
        <v>20.04</v>
      </c>
      <c r="H522" s="8">
        <v>19.2</v>
      </c>
      <c r="I522" s="33">
        <f t="shared" si="8"/>
        <v>19.560065999999999</v>
      </c>
      <c r="J522" s="44"/>
      <c r="K522" s="44"/>
      <c r="L522" s="44"/>
      <c r="M522" s="45"/>
      <c r="P522" s="53"/>
      <c r="R522" s="49"/>
      <c r="T522" s="51"/>
      <c r="U522" s="51"/>
      <c r="V522" s="51"/>
    </row>
    <row r="523" spans="1:82">
      <c r="A523" s="8">
        <v>1999</v>
      </c>
      <c r="B523" s="8">
        <v>3</v>
      </c>
      <c r="C523" s="9">
        <f>P!C524</f>
        <v>0</v>
      </c>
      <c r="D523" s="10">
        <f>P!D524</f>
        <v>8.94</v>
      </c>
      <c r="E523" s="24" t="s">
        <v>282</v>
      </c>
      <c r="F523" s="24">
        <v>4.05</v>
      </c>
      <c r="G523" s="27">
        <v>27.2</v>
      </c>
      <c r="H523" s="8">
        <v>26.3</v>
      </c>
      <c r="I523" s="33">
        <f t="shared" si="8"/>
        <v>26.685785000000003</v>
      </c>
      <c r="J523" s="44"/>
      <c r="K523" s="44"/>
      <c r="L523" s="44"/>
      <c r="M523" s="45"/>
      <c r="P523" s="53"/>
      <c r="R523" s="49"/>
      <c r="T523" s="51"/>
      <c r="U523" s="51"/>
      <c r="V523" s="51"/>
    </row>
    <row r="524" spans="1:82">
      <c r="A524" s="8">
        <v>1999</v>
      </c>
      <c r="B524" s="8">
        <v>4</v>
      </c>
      <c r="C524" s="9">
        <f>P!C525</f>
        <v>0</v>
      </c>
      <c r="D524" s="10">
        <f>P!D525</f>
        <v>14.61</v>
      </c>
      <c r="E524" s="24" t="s">
        <v>99</v>
      </c>
      <c r="F524" s="24">
        <v>8.66</v>
      </c>
      <c r="G524" s="27">
        <v>34.700000000000003</v>
      </c>
      <c r="H524" s="8">
        <v>34.1</v>
      </c>
      <c r="I524" s="33">
        <f t="shared" si="8"/>
        <v>34.357190000000003</v>
      </c>
      <c r="J524" s="44"/>
      <c r="K524" s="44"/>
      <c r="L524" s="44"/>
      <c r="M524" s="45"/>
      <c r="P524" s="53"/>
      <c r="R524" s="49"/>
      <c r="T524" s="51"/>
      <c r="U524" s="51"/>
      <c r="V524" s="51"/>
    </row>
    <row r="525" spans="1:82">
      <c r="A525" s="8">
        <v>1999</v>
      </c>
      <c r="B525" s="8">
        <v>5</v>
      </c>
      <c r="C525" s="9">
        <f>P!C526</f>
        <v>9.5</v>
      </c>
      <c r="D525" s="10">
        <f>P!D526</f>
        <v>19.39</v>
      </c>
      <c r="E525" s="24" t="s">
        <v>281</v>
      </c>
      <c r="F525" s="24">
        <v>12.19</v>
      </c>
      <c r="G525" s="27">
        <v>39.700000000000003</v>
      </c>
      <c r="H525" s="8">
        <v>39.5</v>
      </c>
      <c r="I525" s="33">
        <f t="shared" si="8"/>
        <v>39.585729999999998</v>
      </c>
      <c r="J525" s="44"/>
      <c r="K525" s="44"/>
      <c r="L525" s="44"/>
      <c r="M525" s="45"/>
      <c r="P525" s="53"/>
      <c r="R525" s="49"/>
      <c r="T525" s="51"/>
      <c r="U525" s="51"/>
      <c r="V525" s="51"/>
    </row>
    <row r="526" spans="1:82">
      <c r="A526" s="8">
        <v>1999</v>
      </c>
      <c r="B526" s="8">
        <v>6</v>
      </c>
      <c r="C526" s="9">
        <f>P!C527</f>
        <v>9.6</v>
      </c>
      <c r="D526" s="10">
        <f>P!D527</f>
        <v>25.44</v>
      </c>
      <c r="E526" s="24" t="s">
        <v>280</v>
      </c>
      <c r="F526" s="24">
        <v>17.29</v>
      </c>
      <c r="G526" s="27">
        <v>41.9</v>
      </c>
      <c r="H526" s="8">
        <v>41.9</v>
      </c>
      <c r="I526" s="33">
        <f t="shared" si="8"/>
        <v>41.9</v>
      </c>
      <c r="J526" s="44"/>
      <c r="K526" s="44"/>
      <c r="L526" s="44"/>
      <c r="M526" s="45"/>
      <c r="P526" s="55"/>
      <c r="R526" s="49"/>
      <c r="T526" s="51"/>
      <c r="U526" s="51"/>
      <c r="V526" s="51"/>
    </row>
    <row r="527" spans="1:82">
      <c r="A527" s="8">
        <v>1999</v>
      </c>
      <c r="B527" s="8">
        <v>7</v>
      </c>
      <c r="C527" s="9">
        <f>P!C528</f>
        <v>48.1</v>
      </c>
      <c r="D527" s="10">
        <f>P!D528</f>
        <v>27.51</v>
      </c>
      <c r="E527" s="24">
        <v>31.96</v>
      </c>
      <c r="F527" s="24">
        <v>19.420000000000002</v>
      </c>
      <c r="G527" s="27">
        <v>40.799999999999997</v>
      </c>
      <c r="H527" s="8">
        <v>40.799999999999997</v>
      </c>
      <c r="I527" s="33">
        <f t="shared" si="8"/>
        <v>40.799999999999997</v>
      </c>
      <c r="J527" s="44"/>
      <c r="K527" s="44"/>
      <c r="L527" s="44"/>
      <c r="M527" s="45"/>
      <c r="P527" s="55"/>
      <c r="R527" s="49"/>
      <c r="T527" s="51"/>
      <c r="U527" s="51"/>
      <c r="V527" s="51"/>
    </row>
    <row r="528" spans="1:82">
      <c r="A528" s="8">
        <v>1999</v>
      </c>
      <c r="B528" s="8">
        <v>8</v>
      </c>
      <c r="C528" s="9">
        <f>P!C529</f>
        <v>1.7</v>
      </c>
      <c r="D528" s="10">
        <f>P!D529</f>
        <v>26.64</v>
      </c>
      <c r="E528" s="24">
        <v>32.1</v>
      </c>
      <c r="F528" s="24">
        <v>19.22</v>
      </c>
      <c r="G528" s="27">
        <v>36.700000000000003</v>
      </c>
      <c r="H528" s="8">
        <v>36.299999999999997</v>
      </c>
      <c r="I528" s="33">
        <f t="shared" si="8"/>
        <v>36.47146</v>
      </c>
      <c r="J528" s="44"/>
      <c r="K528" s="44"/>
      <c r="L528" s="44"/>
      <c r="M528" s="45"/>
      <c r="P528" s="55"/>
      <c r="R528" s="49"/>
      <c r="T528" s="51"/>
      <c r="U528" s="51"/>
      <c r="V528" s="51"/>
    </row>
    <row r="529" spans="1:82" s="2" customFormat="1">
      <c r="A529" s="11">
        <v>1999</v>
      </c>
      <c r="B529" s="11">
        <v>9</v>
      </c>
      <c r="C529" s="9">
        <f>P!C530</f>
        <v>30.3</v>
      </c>
      <c r="D529" s="10">
        <f>P!D530</f>
        <v>21.85</v>
      </c>
      <c r="E529" s="25">
        <v>27.06</v>
      </c>
      <c r="F529" s="25">
        <v>15.55</v>
      </c>
      <c r="G529" s="28">
        <v>30</v>
      </c>
      <c r="H529" s="11">
        <v>29.2</v>
      </c>
      <c r="I529" s="34">
        <f t="shared" si="8"/>
        <v>29.542919999999999</v>
      </c>
      <c r="J529" s="44"/>
      <c r="K529" s="44"/>
      <c r="L529" s="44"/>
      <c r="M529" s="45"/>
      <c r="N529" s="46"/>
      <c r="O529" s="46"/>
      <c r="P529" s="55"/>
      <c r="Q529" s="56"/>
      <c r="R529" s="49"/>
      <c r="S529" s="49"/>
      <c r="T529" s="51"/>
      <c r="U529" s="51"/>
      <c r="V529" s="51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0"/>
      <c r="AI529" s="50"/>
      <c r="AJ529" s="50"/>
      <c r="AK529" s="50"/>
      <c r="AL529" s="50"/>
      <c r="AM529" s="50"/>
      <c r="AN529" s="50"/>
      <c r="AO529" s="50"/>
      <c r="AP529" s="50"/>
      <c r="AQ529" s="50"/>
      <c r="AR529" s="50"/>
      <c r="AS529" s="50"/>
      <c r="AT529" s="50"/>
      <c r="AU529" s="50"/>
      <c r="AV529" s="50"/>
      <c r="AW529" s="50"/>
      <c r="AX529" s="50"/>
      <c r="AY529" s="50"/>
      <c r="AZ529" s="50"/>
      <c r="BA529" s="50"/>
      <c r="BB529" s="50"/>
      <c r="BC529" s="50"/>
      <c r="BD529" s="50"/>
      <c r="BE529" s="50"/>
      <c r="BF529" s="50"/>
      <c r="BG529" s="50"/>
      <c r="BH529" s="50"/>
      <c r="BI529" s="50"/>
      <c r="BJ529" s="50"/>
      <c r="BK529" s="50"/>
      <c r="BL529" s="50"/>
      <c r="BM529" s="50"/>
      <c r="BN529" s="50"/>
      <c r="BO529" s="50"/>
      <c r="BP529" s="50"/>
      <c r="BQ529" s="50"/>
      <c r="BR529" s="50"/>
      <c r="BS529" s="50"/>
      <c r="BT529" s="50"/>
      <c r="BU529" s="50"/>
      <c r="BV529" s="50"/>
      <c r="BW529" s="50"/>
      <c r="BX529" s="50"/>
      <c r="BY529" s="50"/>
      <c r="BZ529" s="50"/>
      <c r="CA529" s="50"/>
      <c r="CB529" s="50"/>
      <c r="CC529" s="50"/>
      <c r="CD529" s="50"/>
    </row>
    <row r="530" spans="1:82" ht="17.399999999999999">
      <c r="A530" s="8">
        <v>1999</v>
      </c>
      <c r="B530" s="8">
        <v>10</v>
      </c>
      <c r="C530" s="9">
        <f>P!C531</f>
        <v>31.8</v>
      </c>
      <c r="D530" s="10">
        <f>P!D531</f>
        <v>16.7</v>
      </c>
      <c r="E530" s="24">
        <v>21.5</v>
      </c>
      <c r="F530" s="24">
        <v>11.05</v>
      </c>
      <c r="G530" s="27">
        <v>22.5</v>
      </c>
      <c r="H530" s="8">
        <v>21.4</v>
      </c>
      <c r="I530" s="33">
        <f t="shared" si="8"/>
        <v>21.871514999999999</v>
      </c>
      <c r="J530" s="44"/>
      <c r="K530" s="44"/>
      <c r="L530" s="44"/>
      <c r="M530" s="45"/>
      <c r="P530" s="47"/>
      <c r="R530" s="49"/>
      <c r="T530" s="51"/>
      <c r="U530" s="51"/>
      <c r="V530" s="51"/>
    </row>
    <row r="531" spans="1:82">
      <c r="A531" s="8">
        <v>1999</v>
      </c>
      <c r="B531" s="8">
        <v>11</v>
      </c>
      <c r="C531" s="9">
        <f>P!C532</f>
        <v>70.099999999999994</v>
      </c>
      <c r="D531" s="10">
        <f>P!D532</f>
        <v>10.199999999999999</v>
      </c>
      <c r="E531" s="24">
        <v>14.61</v>
      </c>
      <c r="F531" s="24">
        <v>5.89</v>
      </c>
      <c r="G531" s="27">
        <v>16.3</v>
      </c>
      <c r="H531" s="8">
        <v>15.1</v>
      </c>
      <c r="I531" s="33">
        <f t="shared" si="8"/>
        <v>15.614380000000001</v>
      </c>
      <c r="J531" s="44"/>
      <c r="K531" s="44"/>
      <c r="L531" s="44"/>
      <c r="M531" s="45"/>
      <c r="P531" s="53"/>
      <c r="R531" s="49"/>
      <c r="T531" s="51"/>
      <c r="U531" s="51"/>
      <c r="V531" s="51"/>
    </row>
    <row r="532" spans="1:82">
      <c r="A532" s="8">
        <v>1999</v>
      </c>
      <c r="B532" s="8">
        <v>12</v>
      </c>
      <c r="C532" s="9">
        <f>P!C533</f>
        <v>92.8</v>
      </c>
      <c r="D532" s="10">
        <f>P!D533</f>
        <v>9.6</v>
      </c>
      <c r="E532" s="24">
        <v>12.83</v>
      </c>
      <c r="F532" s="24">
        <v>5.55</v>
      </c>
      <c r="G532" s="27">
        <v>13.6</v>
      </c>
      <c r="H532" s="8">
        <v>12.4</v>
      </c>
      <c r="I532" s="33">
        <f t="shared" si="8"/>
        <v>12.914380000000001</v>
      </c>
      <c r="J532" s="44"/>
      <c r="K532" s="44"/>
      <c r="L532" s="44"/>
      <c r="M532" s="45"/>
      <c r="P532" s="53"/>
      <c r="R532" s="49"/>
      <c r="T532" s="51"/>
      <c r="U532" s="51"/>
      <c r="V532" s="51"/>
    </row>
    <row r="533" spans="1:82">
      <c r="A533" s="8">
        <v>2000</v>
      </c>
      <c r="B533" s="8">
        <v>1</v>
      </c>
      <c r="C533" s="9">
        <f>P!C534</f>
        <v>17.5</v>
      </c>
      <c r="D533" s="10">
        <f>P!D534</f>
        <v>2.46</v>
      </c>
      <c r="E533" s="24" t="s">
        <v>279</v>
      </c>
      <c r="F533" s="24">
        <v>-1.95</v>
      </c>
      <c r="G533" s="27">
        <v>15</v>
      </c>
      <c r="H533" s="8">
        <v>13.8</v>
      </c>
      <c r="I533" s="33">
        <f t="shared" si="8"/>
        <v>14.314380000000002</v>
      </c>
      <c r="J533" s="44"/>
      <c r="K533" s="44"/>
      <c r="L533" s="44"/>
      <c r="M533" s="45"/>
      <c r="P533" s="53"/>
      <c r="R533" s="49"/>
      <c r="T533" s="51"/>
      <c r="U533" s="51"/>
      <c r="V533" s="51"/>
    </row>
    <row r="534" spans="1:82">
      <c r="A534" s="8">
        <v>2000</v>
      </c>
      <c r="B534" s="8">
        <v>2</v>
      </c>
      <c r="C534" s="9">
        <f>P!C535</f>
        <v>48.5</v>
      </c>
      <c r="D534" s="10">
        <f>P!D535</f>
        <v>6.68</v>
      </c>
      <c r="E534" s="24" t="s">
        <v>278</v>
      </c>
      <c r="F534" s="24">
        <v>2.2799999999999998</v>
      </c>
      <c r="G534" s="27">
        <v>20.04</v>
      </c>
      <c r="H534" s="8">
        <v>19.2</v>
      </c>
      <c r="I534" s="33">
        <f t="shared" si="8"/>
        <v>19.560065999999999</v>
      </c>
      <c r="J534" s="44"/>
      <c r="K534" s="44"/>
      <c r="L534" s="44"/>
      <c r="M534" s="45"/>
      <c r="P534" s="53"/>
      <c r="R534" s="49"/>
      <c r="T534" s="51"/>
      <c r="U534" s="51"/>
      <c r="V534" s="51"/>
    </row>
    <row r="535" spans="1:82">
      <c r="A535" s="8">
        <v>2000</v>
      </c>
      <c r="B535" s="8">
        <v>3</v>
      </c>
      <c r="C535" s="9">
        <f>P!C536</f>
        <v>75.8</v>
      </c>
      <c r="D535" s="10">
        <f>P!D536</f>
        <v>7.68</v>
      </c>
      <c r="E535" s="24" t="s">
        <v>277</v>
      </c>
      <c r="F535" s="24">
        <v>2.37</v>
      </c>
      <c r="G535" s="27">
        <v>27.2</v>
      </c>
      <c r="H535" s="8">
        <v>26.3</v>
      </c>
      <c r="I535" s="33">
        <f t="shared" si="8"/>
        <v>26.685785000000003</v>
      </c>
      <c r="J535" s="44"/>
      <c r="K535" s="44"/>
      <c r="L535" s="44"/>
      <c r="M535" s="45"/>
      <c r="P535" s="53"/>
      <c r="R535" s="49"/>
      <c r="T535" s="51"/>
      <c r="U535" s="51"/>
      <c r="V535" s="51"/>
    </row>
    <row r="536" spans="1:82">
      <c r="A536" s="8">
        <v>2000</v>
      </c>
      <c r="B536" s="8">
        <v>4</v>
      </c>
      <c r="C536" s="9">
        <f>P!C537</f>
        <v>24.9</v>
      </c>
      <c r="D536" s="10">
        <f>P!D537</f>
        <v>15.1</v>
      </c>
      <c r="E536" s="24" t="s">
        <v>276</v>
      </c>
      <c r="F536" s="24">
        <v>9.93</v>
      </c>
      <c r="G536" s="27">
        <v>34.700000000000003</v>
      </c>
      <c r="H536" s="8">
        <v>34.1</v>
      </c>
      <c r="I536" s="33">
        <f t="shared" si="8"/>
        <v>34.357190000000003</v>
      </c>
      <c r="J536" s="44"/>
      <c r="K536" s="44"/>
      <c r="L536" s="44"/>
      <c r="M536" s="45"/>
      <c r="P536" s="53"/>
      <c r="R536" s="49"/>
      <c r="T536" s="51"/>
      <c r="U536" s="51"/>
      <c r="V536" s="51"/>
    </row>
    <row r="537" spans="1:82">
      <c r="A537" s="8">
        <v>2000</v>
      </c>
      <c r="B537" s="8">
        <v>5</v>
      </c>
      <c r="C537" s="9">
        <f>P!C538</f>
        <v>36.9</v>
      </c>
      <c r="D537" s="10">
        <f>P!D538</f>
        <v>19.37</v>
      </c>
      <c r="E537" s="24" t="s">
        <v>275</v>
      </c>
      <c r="F537" s="24">
        <v>11.17</v>
      </c>
      <c r="G537" s="27">
        <v>39.700000000000003</v>
      </c>
      <c r="H537" s="8">
        <v>39.5</v>
      </c>
      <c r="I537" s="33">
        <f t="shared" si="8"/>
        <v>39.585729999999998</v>
      </c>
      <c r="J537" s="44"/>
      <c r="K537" s="44"/>
      <c r="L537" s="44"/>
      <c r="M537" s="45"/>
      <c r="P537" s="53"/>
      <c r="R537" s="49"/>
      <c r="T537" s="51"/>
      <c r="U537" s="51"/>
      <c r="V537" s="51"/>
    </row>
    <row r="538" spans="1:82">
      <c r="A538" s="8">
        <v>2000</v>
      </c>
      <c r="B538" s="8">
        <v>6</v>
      </c>
      <c r="C538" s="9">
        <f>P!C539</f>
        <v>13.4</v>
      </c>
      <c r="D538" s="10">
        <f>P!D539</f>
        <v>23.78</v>
      </c>
      <c r="E538" s="24" t="s">
        <v>274</v>
      </c>
      <c r="F538" s="24">
        <v>15.51</v>
      </c>
      <c r="G538" s="27">
        <v>41.9</v>
      </c>
      <c r="H538" s="8">
        <v>41.9</v>
      </c>
      <c r="I538" s="33">
        <f t="shared" si="8"/>
        <v>41.9</v>
      </c>
      <c r="J538" s="44"/>
      <c r="K538" s="44"/>
      <c r="L538" s="44"/>
      <c r="M538" s="45"/>
      <c r="P538" s="55"/>
      <c r="R538" s="49"/>
      <c r="T538" s="51"/>
      <c r="U538" s="51"/>
      <c r="V538" s="51"/>
    </row>
    <row r="539" spans="1:82">
      <c r="A539" s="8">
        <v>2000</v>
      </c>
      <c r="B539" s="8">
        <v>7</v>
      </c>
      <c r="C539" s="9">
        <f>P!C540</f>
        <v>0</v>
      </c>
      <c r="D539" s="10">
        <f>P!D540</f>
        <v>27.04</v>
      </c>
      <c r="E539" s="24">
        <v>31.68</v>
      </c>
      <c r="F539" s="24">
        <v>18.350000000000001</v>
      </c>
      <c r="G539" s="27">
        <v>40.799999999999997</v>
      </c>
      <c r="H539" s="8">
        <v>40.799999999999997</v>
      </c>
      <c r="I539" s="33">
        <f t="shared" si="8"/>
        <v>40.799999999999997</v>
      </c>
      <c r="J539" s="44"/>
      <c r="K539" s="44"/>
      <c r="L539" s="44"/>
      <c r="M539" s="45"/>
      <c r="P539" s="55"/>
      <c r="R539" s="49"/>
      <c r="T539" s="51"/>
      <c r="U539" s="51"/>
      <c r="V539" s="51"/>
    </row>
    <row r="540" spans="1:82">
      <c r="A540" s="8">
        <v>2000</v>
      </c>
      <c r="B540" s="8">
        <v>8</v>
      </c>
      <c r="C540" s="9">
        <f>P!C541</f>
        <v>25.8</v>
      </c>
      <c r="D540" s="10">
        <f>P!D541</f>
        <v>26.49</v>
      </c>
      <c r="E540" s="24">
        <v>32.1</v>
      </c>
      <c r="F540" s="24">
        <v>17.8</v>
      </c>
      <c r="G540" s="27">
        <v>36.700000000000003</v>
      </c>
      <c r="H540" s="8">
        <v>36.299999999999997</v>
      </c>
      <c r="I540" s="33">
        <f t="shared" si="8"/>
        <v>36.47146</v>
      </c>
      <c r="J540" s="44"/>
      <c r="K540" s="44"/>
      <c r="L540" s="44"/>
      <c r="M540" s="45"/>
      <c r="P540" s="55"/>
      <c r="R540" s="49"/>
      <c r="T540" s="51"/>
      <c r="U540" s="51"/>
      <c r="V540" s="51"/>
    </row>
    <row r="541" spans="1:82" s="2" customFormat="1">
      <c r="A541" s="11">
        <v>2000</v>
      </c>
      <c r="B541" s="11">
        <v>9</v>
      </c>
      <c r="C541" s="9">
        <f>P!C542</f>
        <v>28.9</v>
      </c>
      <c r="D541" s="10">
        <f>P!D542</f>
        <v>20.9</v>
      </c>
      <c r="E541" s="25">
        <v>26.23</v>
      </c>
      <c r="F541" s="25">
        <v>14.09</v>
      </c>
      <c r="G541" s="28">
        <v>30</v>
      </c>
      <c r="H541" s="11">
        <v>29.2</v>
      </c>
      <c r="I541" s="34">
        <f t="shared" si="8"/>
        <v>29.542919999999999</v>
      </c>
      <c r="J541" s="44"/>
      <c r="K541" s="44"/>
      <c r="L541" s="44"/>
      <c r="M541" s="45"/>
      <c r="N541" s="46"/>
      <c r="O541" s="46"/>
      <c r="P541" s="55"/>
      <c r="Q541" s="56"/>
      <c r="R541" s="49"/>
      <c r="S541" s="49"/>
      <c r="T541" s="51"/>
      <c r="U541" s="51"/>
      <c r="V541" s="51"/>
      <c r="W541" s="50"/>
      <c r="X541" s="50"/>
      <c r="Y541" s="50"/>
      <c r="Z541" s="50"/>
      <c r="AA541" s="50"/>
      <c r="AB541" s="50"/>
      <c r="AC541" s="50"/>
      <c r="AD541" s="50"/>
      <c r="AE541" s="50"/>
      <c r="AF541" s="50"/>
      <c r="AG541" s="50"/>
      <c r="AH541" s="50"/>
      <c r="AI541" s="50"/>
      <c r="AJ541" s="50"/>
      <c r="AK541" s="50"/>
      <c r="AL541" s="50"/>
      <c r="AM541" s="50"/>
      <c r="AN541" s="50"/>
      <c r="AO541" s="50"/>
      <c r="AP541" s="50"/>
      <c r="AQ541" s="50"/>
      <c r="AR541" s="50"/>
      <c r="AS541" s="50"/>
      <c r="AT541" s="50"/>
      <c r="AU541" s="50"/>
      <c r="AV541" s="50"/>
      <c r="AW541" s="50"/>
      <c r="AX541" s="50"/>
      <c r="AY541" s="50"/>
      <c r="AZ541" s="50"/>
      <c r="BA541" s="50"/>
      <c r="BB541" s="50"/>
      <c r="BC541" s="50"/>
      <c r="BD541" s="50"/>
      <c r="BE541" s="50"/>
      <c r="BF541" s="50"/>
      <c r="BG541" s="50"/>
      <c r="BH541" s="50"/>
      <c r="BI541" s="50"/>
      <c r="BJ541" s="50"/>
      <c r="BK541" s="50"/>
      <c r="BL541" s="50"/>
      <c r="BM541" s="50"/>
      <c r="BN541" s="50"/>
      <c r="BO541" s="50"/>
      <c r="BP541" s="50"/>
      <c r="BQ541" s="50"/>
      <c r="BR541" s="50"/>
      <c r="BS541" s="50"/>
      <c r="BT541" s="50"/>
      <c r="BU541" s="50"/>
      <c r="BV541" s="50"/>
      <c r="BW541" s="50"/>
      <c r="BX541" s="50"/>
      <c r="BY541" s="50"/>
      <c r="BZ541" s="50"/>
      <c r="CA541" s="50"/>
      <c r="CB541" s="50"/>
      <c r="CC541" s="50"/>
      <c r="CD541" s="50"/>
    </row>
    <row r="542" spans="1:82" ht="17.399999999999999">
      <c r="A542" s="8">
        <v>2000</v>
      </c>
      <c r="B542" s="8">
        <v>10</v>
      </c>
      <c r="C542" s="9">
        <f>P!C543</f>
        <v>35.5</v>
      </c>
      <c r="D542" s="10">
        <f>P!D543</f>
        <v>15.46</v>
      </c>
      <c r="E542" s="24">
        <v>20.12</v>
      </c>
      <c r="F542" s="24">
        <v>10.1</v>
      </c>
      <c r="G542" s="27">
        <v>22.5</v>
      </c>
      <c r="H542" s="8">
        <v>21.4</v>
      </c>
      <c r="I542" s="33">
        <f t="shared" si="8"/>
        <v>21.871514999999999</v>
      </c>
      <c r="J542" s="44"/>
      <c r="K542" s="44"/>
      <c r="L542" s="44"/>
      <c r="M542" s="45"/>
      <c r="P542" s="47"/>
      <c r="R542" s="49"/>
      <c r="T542" s="51"/>
      <c r="U542" s="51"/>
      <c r="V542" s="51"/>
    </row>
    <row r="543" spans="1:82">
      <c r="A543" s="8">
        <v>2000</v>
      </c>
      <c r="B543" s="8">
        <v>11</v>
      </c>
      <c r="C543" s="9">
        <f>P!C544</f>
        <v>13.3</v>
      </c>
      <c r="D543" s="10">
        <f>P!D544</f>
        <v>12.56</v>
      </c>
      <c r="E543" s="24">
        <v>17.95</v>
      </c>
      <c r="F543" s="24">
        <v>7.37</v>
      </c>
      <c r="G543" s="27">
        <v>16.3</v>
      </c>
      <c r="H543" s="8">
        <v>15.1</v>
      </c>
      <c r="I543" s="33">
        <f t="shared" si="8"/>
        <v>15.614380000000001</v>
      </c>
      <c r="J543" s="44"/>
      <c r="K543" s="44"/>
      <c r="L543" s="44"/>
      <c r="M543" s="45"/>
      <c r="P543" s="53"/>
      <c r="R543" s="49"/>
      <c r="T543" s="51"/>
      <c r="U543" s="51"/>
      <c r="V543" s="51"/>
    </row>
    <row r="544" spans="1:82">
      <c r="A544" s="8">
        <v>2000</v>
      </c>
      <c r="B544" s="8">
        <v>12</v>
      </c>
      <c r="C544" s="9">
        <f>P!C545</f>
        <v>82.3</v>
      </c>
      <c r="D544" s="10">
        <f>P!D545</f>
        <v>8.31</v>
      </c>
      <c r="E544" s="24">
        <v>12.54</v>
      </c>
      <c r="F544" s="24">
        <v>3.92</v>
      </c>
      <c r="G544" s="27">
        <v>13.6</v>
      </c>
      <c r="H544" s="8">
        <v>12.4</v>
      </c>
      <c r="I544" s="33">
        <f t="shared" si="8"/>
        <v>12.914380000000001</v>
      </c>
      <c r="J544" s="44"/>
      <c r="K544" s="44"/>
      <c r="L544" s="44"/>
      <c r="M544" s="45"/>
      <c r="P544" s="53"/>
      <c r="R544" s="49"/>
      <c r="T544" s="51"/>
      <c r="U544" s="51"/>
      <c r="V544" s="51"/>
    </row>
    <row r="545" spans="1:82">
      <c r="A545" s="8">
        <v>2001</v>
      </c>
      <c r="B545" s="8">
        <v>1</v>
      </c>
      <c r="C545" s="9">
        <f>P!C546</f>
        <v>51.6</v>
      </c>
      <c r="D545" s="10">
        <f>P!D546</f>
        <v>7.31</v>
      </c>
      <c r="E545" s="24" t="s">
        <v>273</v>
      </c>
      <c r="F545" s="24">
        <v>4.28</v>
      </c>
      <c r="G545" s="27">
        <v>15</v>
      </c>
      <c r="H545" s="8">
        <v>13.8</v>
      </c>
      <c r="I545" s="33">
        <f t="shared" si="8"/>
        <v>14.314380000000002</v>
      </c>
      <c r="J545" s="44"/>
      <c r="K545" s="44"/>
      <c r="L545" s="44"/>
      <c r="M545" s="45"/>
      <c r="P545" s="53"/>
      <c r="R545" s="49"/>
      <c r="T545" s="51"/>
      <c r="U545" s="51"/>
      <c r="V545" s="51"/>
    </row>
    <row r="546" spans="1:82">
      <c r="A546" s="8">
        <v>2001</v>
      </c>
      <c r="B546" s="8">
        <v>2</v>
      </c>
      <c r="C546" s="9">
        <f>P!C547</f>
        <v>6.4</v>
      </c>
      <c r="D546" s="10">
        <f>P!D547</f>
        <v>7.6</v>
      </c>
      <c r="E546" s="24" t="s">
        <v>272</v>
      </c>
      <c r="F546" s="24">
        <v>3.43</v>
      </c>
      <c r="G546" s="27">
        <v>20.04</v>
      </c>
      <c r="H546" s="8">
        <v>19.2</v>
      </c>
      <c r="I546" s="33">
        <f t="shared" si="8"/>
        <v>19.560065999999999</v>
      </c>
      <c r="J546" s="44"/>
      <c r="K546" s="44"/>
      <c r="L546" s="44"/>
      <c r="M546" s="45"/>
      <c r="P546" s="53"/>
      <c r="R546" s="49"/>
      <c r="T546" s="51"/>
      <c r="U546" s="51"/>
      <c r="V546" s="51"/>
    </row>
    <row r="547" spans="1:82">
      <c r="A547" s="8">
        <v>2001</v>
      </c>
      <c r="B547" s="8">
        <v>3</v>
      </c>
      <c r="C547" s="9">
        <f>P!C548</f>
        <v>26.5</v>
      </c>
      <c r="D547" s="10">
        <f>P!D548</f>
        <v>12.28</v>
      </c>
      <c r="E547" s="24" t="s">
        <v>271</v>
      </c>
      <c r="F547" s="24">
        <v>7.21</v>
      </c>
      <c r="G547" s="27">
        <v>27.2</v>
      </c>
      <c r="H547" s="8">
        <v>26.3</v>
      </c>
      <c r="I547" s="33">
        <f t="shared" si="8"/>
        <v>26.685785000000003</v>
      </c>
      <c r="J547" s="44"/>
      <c r="K547" s="44"/>
      <c r="L547" s="44"/>
      <c r="M547" s="45"/>
      <c r="P547" s="53"/>
      <c r="R547" s="49"/>
      <c r="T547" s="51"/>
      <c r="U547" s="51"/>
      <c r="V547" s="51"/>
    </row>
    <row r="548" spans="1:82">
      <c r="A548" s="8">
        <v>2001</v>
      </c>
      <c r="B548" s="8">
        <v>4</v>
      </c>
      <c r="C548" s="9">
        <f>P!C549</f>
        <v>53.1</v>
      </c>
      <c r="D548" s="10">
        <f>P!D549</f>
        <v>13.61</v>
      </c>
      <c r="E548" s="24" t="s">
        <v>270</v>
      </c>
      <c r="F548" s="24">
        <v>7.51</v>
      </c>
      <c r="G548" s="27">
        <v>34.700000000000003</v>
      </c>
      <c r="H548" s="8">
        <v>34.1</v>
      </c>
      <c r="I548" s="33">
        <f t="shared" si="8"/>
        <v>34.357190000000003</v>
      </c>
      <c r="J548" s="44"/>
      <c r="K548" s="44"/>
      <c r="L548" s="44"/>
      <c r="M548" s="45"/>
      <c r="P548" s="53"/>
      <c r="R548" s="49"/>
      <c r="T548" s="51"/>
      <c r="U548" s="51"/>
      <c r="V548" s="51"/>
    </row>
    <row r="549" spans="1:82">
      <c r="A549" s="8">
        <v>2001</v>
      </c>
      <c r="B549" s="8">
        <v>5</v>
      </c>
      <c r="C549" s="9">
        <f>P!C550</f>
        <v>19.100000000000001</v>
      </c>
      <c r="D549" s="10">
        <f>P!D550</f>
        <v>18.899999999999999</v>
      </c>
      <c r="E549" s="24" t="s">
        <v>269</v>
      </c>
      <c r="F549" s="24">
        <v>11.28</v>
      </c>
      <c r="G549" s="27">
        <v>39.700000000000003</v>
      </c>
      <c r="H549" s="8">
        <v>39.5</v>
      </c>
      <c r="I549" s="33">
        <f t="shared" si="8"/>
        <v>39.585729999999998</v>
      </c>
      <c r="J549" s="44"/>
      <c r="K549" s="44"/>
      <c r="L549" s="44"/>
      <c r="M549" s="45"/>
      <c r="P549" s="53"/>
      <c r="R549" s="49"/>
      <c r="T549" s="51"/>
      <c r="U549" s="51"/>
      <c r="V549" s="51"/>
    </row>
    <row r="550" spans="1:82">
      <c r="A550" s="8">
        <v>2001</v>
      </c>
      <c r="B550" s="8">
        <v>6</v>
      </c>
      <c r="C550" s="9">
        <f>P!C551</f>
        <v>6.9</v>
      </c>
      <c r="D550" s="10">
        <f>P!D551</f>
        <v>23.92</v>
      </c>
      <c r="E550" s="24" t="s">
        <v>227</v>
      </c>
      <c r="F550" s="24">
        <v>15.25</v>
      </c>
      <c r="G550" s="27">
        <v>41.9</v>
      </c>
      <c r="H550" s="8">
        <v>41.9</v>
      </c>
      <c r="I550" s="33">
        <f t="shared" si="8"/>
        <v>41.9</v>
      </c>
      <c r="J550" s="44"/>
      <c r="K550" s="44"/>
      <c r="L550" s="44"/>
      <c r="M550" s="45"/>
      <c r="P550" s="55"/>
      <c r="R550" s="49"/>
      <c r="T550" s="51"/>
      <c r="U550" s="51"/>
      <c r="V550" s="51"/>
    </row>
    <row r="551" spans="1:82">
      <c r="A551" s="8">
        <v>2001</v>
      </c>
      <c r="B551" s="8">
        <v>7</v>
      </c>
      <c r="C551" s="9">
        <f>P!C552</f>
        <v>5.2</v>
      </c>
      <c r="D551" s="10">
        <f>P!D552</f>
        <v>28.18</v>
      </c>
      <c r="E551" s="24">
        <v>32.75</v>
      </c>
      <c r="F551" s="24">
        <v>19.96</v>
      </c>
      <c r="G551" s="27">
        <v>40.799999999999997</v>
      </c>
      <c r="H551" s="8">
        <v>40.799999999999997</v>
      </c>
      <c r="I551" s="33">
        <f t="shared" si="8"/>
        <v>40.799999999999997</v>
      </c>
      <c r="J551" s="44"/>
      <c r="K551" s="44"/>
      <c r="L551" s="44"/>
      <c r="M551" s="45"/>
      <c r="P551" s="55"/>
      <c r="R551" s="49"/>
      <c r="T551" s="51"/>
      <c r="U551" s="51"/>
      <c r="V551" s="51"/>
    </row>
    <row r="552" spans="1:82">
      <c r="A552" s="8">
        <v>2001</v>
      </c>
      <c r="B552" s="8">
        <v>8</v>
      </c>
      <c r="C552" s="9">
        <f>P!C553</f>
        <v>2.9</v>
      </c>
      <c r="D552" s="10">
        <f>P!D553</f>
        <v>28.14</v>
      </c>
      <c r="E552" s="24">
        <v>33.42</v>
      </c>
      <c r="F552" s="24">
        <v>20.48</v>
      </c>
      <c r="G552" s="27">
        <v>36.700000000000003</v>
      </c>
      <c r="H552" s="8">
        <v>36.299999999999997</v>
      </c>
      <c r="I552" s="33">
        <f t="shared" si="8"/>
        <v>36.47146</v>
      </c>
      <c r="J552" s="44"/>
      <c r="K552" s="44"/>
      <c r="L552" s="44"/>
      <c r="M552" s="45"/>
      <c r="P552" s="55"/>
      <c r="R552" s="49"/>
      <c r="T552" s="51"/>
      <c r="U552" s="51"/>
      <c r="V552" s="51"/>
    </row>
    <row r="553" spans="1:82" s="2" customFormat="1">
      <c r="A553" s="11">
        <v>2001</v>
      </c>
      <c r="B553" s="11">
        <v>9</v>
      </c>
      <c r="C553" s="9">
        <f>P!C554</f>
        <v>24</v>
      </c>
      <c r="D553" s="10">
        <f>P!D554</f>
        <v>22.41</v>
      </c>
      <c r="E553" s="25">
        <v>27.14</v>
      </c>
      <c r="F553" s="25">
        <v>15.41</v>
      </c>
      <c r="G553" s="28">
        <v>30</v>
      </c>
      <c r="H553" s="11">
        <v>29.2</v>
      </c>
      <c r="I553" s="34">
        <f t="shared" si="8"/>
        <v>29.542919999999999</v>
      </c>
      <c r="J553" s="44"/>
      <c r="K553" s="44"/>
      <c r="L553" s="44"/>
      <c r="M553" s="45"/>
      <c r="N553" s="46"/>
      <c r="O553" s="46"/>
      <c r="P553" s="55"/>
      <c r="Q553" s="56"/>
      <c r="R553" s="49"/>
      <c r="S553" s="49"/>
      <c r="T553" s="51"/>
      <c r="U553" s="51"/>
      <c r="V553" s="51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50"/>
      <c r="AH553" s="50"/>
      <c r="AI553" s="50"/>
      <c r="AJ553" s="50"/>
      <c r="AK553" s="50"/>
      <c r="AL553" s="50"/>
      <c r="AM553" s="50"/>
      <c r="AN553" s="50"/>
      <c r="AO553" s="50"/>
      <c r="AP553" s="50"/>
      <c r="AQ553" s="50"/>
      <c r="AR553" s="50"/>
      <c r="AS553" s="50"/>
      <c r="AT553" s="50"/>
      <c r="AU553" s="50"/>
      <c r="AV553" s="50"/>
      <c r="AW553" s="50"/>
      <c r="AX553" s="50"/>
      <c r="AY553" s="50"/>
      <c r="AZ553" s="50"/>
      <c r="BA553" s="50"/>
      <c r="BB553" s="50"/>
      <c r="BC553" s="50"/>
      <c r="BD553" s="50"/>
      <c r="BE553" s="50"/>
      <c r="BF553" s="50"/>
      <c r="BG553" s="50"/>
      <c r="BH553" s="50"/>
      <c r="BI553" s="50"/>
      <c r="BJ553" s="50"/>
      <c r="BK553" s="50"/>
      <c r="BL553" s="50"/>
      <c r="BM553" s="50"/>
      <c r="BN553" s="50"/>
      <c r="BO553" s="50"/>
      <c r="BP553" s="50"/>
      <c r="BQ553" s="50"/>
      <c r="BR553" s="50"/>
      <c r="BS553" s="50"/>
      <c r="BT553" s="50"/>
      <c r="BU553" s="50"/>
      <c r="BV553" s="50"/>
      <c r="BW553" s="50"/>
      <c r="BX553" s="50"/>
      <c r="BY553" s="50"/>
      <c r="BZ553" s="50"/>
      <c r="CA553" s="50"/>
      <c r="CB553" s="50"/>
      <c r="CC553" s="50"/>
      <c r="CD553" s="50"/>
    </row>
    <row r="554" spans="1:82" ht="17.399999999999999">
      <c r="A554" s="8">
        <v>2001</v>
      </c>
      <c r="B554" s="8">
        <v>10</v>
      </c>
      <c r="C554" s="9">
        <f>P!C555</f>
        <v>0</v>
      </c>
      <c r="D554" s="10">
        <f>P!D555</f>
        <v>17.170000000000002</v>
      </c>
      <c r="E554" s="24">
        <v>22.54</v>
      </c>
      <c r="F554" s="24">
        <v>10.81</v>
      </c>
      <c r="G554" s="27">
        <v>22.5</v>
      </c>
      <c r="H554" s="8">
        <v>21.4</v>
      </c>
      <c r="I554" s="33">
        <f t="shared" si="8"/>
        <v>21.871514999999999</v>
      </c>
      <c r="J554" s="44"/>
      <c r="K554" s="44"/>
      <c r="L554" s="44"/>
      <c r="M554" s="45"/>
      <c r="P554" s="47"/>
      <c r="R554" s="49"/>
      <c r="T554" s="51"/>
      <c r="U554" s="51"/>
      <c r="V554" s="51"/>
    </row>
    <row r="555" spans="1:82">
      <c r="A555" s="8">
        <v>2001</v>
      </c>
      <c r="B555" s="8">
        <v>11</v>
      </c>
      <c r="C555" s="9">
        <f>P!C556</f>
        <v>63.1</v>
      </c>
      <c r="D555" s="10">
        <f>P!D556</f>
        <v>10.029999999999999</v>
      </c>
      <c r="E555" s="24">
        <v>14.35</v>
      </c>
      <c r="F555" s="24">
        <v>5.58</v>
      </c>
      <c r="G555" s="27">
        <v>16.3</v>
      </c>
      <c r="H555" s="8">
        <v>15.1</v>
      </c>
      <c r="I555" s="33">
        <f t="shared" si="8"/>
        <v>15.614380000000001</v>
      </c>
      <c r="J555" s="44"/>
      <c r="K555" s="44"/>
      <c r="L555" s="44"/>
      <c r="M555" s="45"/>
      <c r="P555" s="53"/>
      <c r="R555" s="49"/>
      <c r="T555" s="51"/>
      <c r="U555" s="51"/>
      <c r="V555" s="51"/>
    </row>
    <row r="556" spans="1:82">
      <c r="A556" s="8">
        <v>2001</v>
      </c>
      <c r="B556" s="8">
        <v>12</v>
      </c>
      <c r="C556" s="9">
        <f>P!C557</f>
        <v>78.400000000000006</v>
      </c>
      <c r="D556" s="10">
        <f>P!D557</f>
        <v>2.34</v>
      </c>
      <c r="E556" s="24">
        <v>5.34</v>
      </c>
      <c r="F556" s="24">
        <v>-1.07</v>
      </c>
      <c r="G556" s="27">
        <v>13.6</v>
      </c>
      <c r="H556" s="8">
        <v>12.4</v>
      </c>
      <c r="I556" s="33">
        <f t="shared" si="8"/>
        <v>12.914380000000001</v>
      </c>
      <c r="J556" s="44"/>
      <c r="K556" s="44"/>
      <c r="L556" s="44"/>
      <c r="M556" s="45"/>
      <c r="P556" s="53"/>
      <c r="R556" s="49"/>
      <c r="T556" s="51"/>
      <c r="U556" s="51"/>
      <c r="V556" s="51"/>
    </row>
    <row r="557" spans="1:82">
      <c r="A557" s="8">
        <v>2002</v>
      </c>
      <c r="B557" s="8">
        <v>1</v>
      </c>
      <c r="C557" s="9">
        <f>P!C558</f>
        <v>28.5</v>
      </c>
      <c r="D557" s="10">
        <f>P!D558</f>
        <v>4.08</v>
      </c>
      <c r="E557" s="24" t="s">
        <v>268</v>
      </c>
      <c r="F557" s="24">
        <v>0.25</v>
      </c>
      <c r="G557" s="27">
        <v>15</v>
      </c>
      <c r="H557" s="8">
        <v>13.8</v>
      </c>
      <c r="I557" s="33">
        <f t="shared" si="8"/>
        <v>14.314380000000002</v>
      </c>
      <c r="J557" s="44"/>
      <c r="K557" s="44"/>
      <c r="L557" s="44"/>
      <c r="M557" s="45"/>
      <c r="P557" s="53"/>
      <c r="R557" s="49"/>
      <c r="T557" s="51"/>
      <c r="U557" s="51"/>
      <c r="V557" s="51"/>
    </row>
    <row r="558" spans="1:82">
      <c r="A558" s="8">
        <v>2002</v>
      </c>
      <c r="B558" s="8">
        <v>2</v>
      </c>
      <c r="C558" s="9">
        <f>P!C559</f>
        <v>24.5</v>
      </c>
      <c r="D558" s="10">
        <f>P!D559</f>
        <v>8.8699999999999992</v>
      </c>
      <c r="E558" s="24" t="s">
        <v>267</v>
      </c>
      <c r="F558" s="24">
        <v>3.04</v>
      </c>
      <c r="G558" s="27">
        <v>20.04</v>
      </c>
      <c r="H558" s="8">
        <v>19.2</v>
      </c>
      <c r="I558" s="33">
        <f t="shared" si="8"/>
        <v>19.560065999999999</v>
      </c>
      <c r="J558" s="44"/>
      <c r="K558" s="44"/>
      <c r="L558" s="44"/>
      <c r="M558" s="45"/>
      <c r="P558" s="53"/>
      <c r="R558" s="49"/>
      <c r="T558" s="51"/>
      <c r="U558" s="51"/>
      <c r="V558" s="51"/>
    </row>
    <row r="559" spans="1:82">
      <c r="A559" s="8">
        <v>2002</v>
      </c>
      <c r="B559" s="8">
        <v>3</v>
      </c>
      <c r="C559" s="9">
        <f>P!C560</f>
        <v>29.2</v>
      </c>
      <c r="D559" s="10">
        <f>P!D560</f>
        <v>10.26</v>
      </c>
      <c r="E559" s="24" t="s">
        <v>266</v>
      </c>
      <c r="F559" s="24">
        <v>5.43</v>
      </c>
      <c r="G559" s="27">
        <v>27.2</v>
      </c>
      <c r="H559" s="8">
        <v>26.3</v>
      </c>
      <c r="I559" s="33">
        <f t="shared" si="8"/>
        <v>26.685785000000003</v>
      </c>
      <c r="J559" s="44"/>
      <c r="K559" s="44"/>
      <c r="L559" s="44"/>
      <c r="M559" s="45"/>
      <c r="P559" s="53"/>
      <c r="R559" s="49"/>
      <c r="T559" s="51"/>
      <c r="U559" s="51"/>
      <c r="V559" s="51"/>
    </row>
    <row r="560" spans="1:82">
      <c r="A560" s="8">
        <v>2002</v>
      </c>
      <c r="B560" s="8">
        <v>4</v>
      </c>
      <c r="C560" s="9">
        <f>P!C561</f>
        <v>9.5</v>
      </c>
      <c r="D560" s="10">
        <f>P!D561</f>
        <v>13.04</v>
      </c>
      <c r="E560" s="24" t="s">
        <v>64</v>
      </c>
      <c r="F560" s="24">
        <v>7.18</v>
      </c>
      <c r="G560" s="27">
        <v>34.700000000000003</v>
      </c>
      <c r="H560" s="8">
        <v>34.1</v>
      </c>
      <c r="I560" s="33">
        <f t="shared" si="8"/>
        <v>34.357190000000003</v>
      </c>
      <c r="J560" s="44"/>
      <c r="K560" s="44"/>
      <c r="L560" s="44"/>
      <c r="M560" s="45"/>
      <c r="P560" s="53"/>
      <c r="R560" s="49"/>
      <c r="T560" s="51"/>
      <c r="U560" s="51"/>
      <c r="V560" s="51"/>
    </row>
    <row r="561" spans="1:82">
      <c r="A561" s="8">
        <v>2002</v>
      </c>
      <c r="B561" s="8">
        <v>5</v>
      </c>
      <c r="C561" s="9">
        <f>P!C562</f>
        <v>8.1999999999999993</v>
      </c>
      <c r="D561" s="10">
        <f>P!D562</f>
        <v>19.27</v>
      </c>
      <c r="E561" s="24" t="s">
        <v>182</v>
      </c>
      <c r="F561" s="24">
        <v>11.65</v>
      </c>
      <c r="G561" s="27">
        <v>39.700000000000003</v>
      </c>
      <c r="H561" s="8">
        <v>39.5</v>
      </c>
      <c r="I561" s="33">
        <f t="shared" si="8"/>
        <v>39.585729999999998</v>
      </c>
      <c r="J561" s="44"/>
      <c r="K561" s="44"/>
      <c r="L561" s="44"/>
      <c r="M561" s="45"/>
      <c r="P561" s="53"/>
      <c r="R561" s="49"/>
      <c r="T561" s="51"/>
      <c r="U561" s="51"/>
      <c r="V561" s="51"/>
    </row>
    <row r="562" spans="1:82">
      <c r="A562" s="8">
        <v>2002</v>
      </c>
      <c r="B562" s="8">
        <v>6</v>
      </c>
      <c r="C562" s="9">
        <f>P!C563</f>
        <v>24.9</v>
      </c>
      <c r="D562" s="10">
        <f>P!D563</f>
        <v>24.91</v>
      </c>
      <c r="E562" s="24" t="s">
        <v>265</v>
      </c>
      <c r="F562" s="24">
        <v>16.27</v>
      </c>
      <c r="G562" s="27">
        <v>41.9</v>
      </c>
      <c r="H562" s="8">
        <v>41.9</v>
      </c>
      <c r="I562" s="33">
        <f t="shared" si="8"/>
        <v>41.9</v>
      </c>
      <c r="J562" s="44"/>
      <c r="K562" s="44"/>
      <c r="L562" s="44"/>
      <c r="M562" s="45"/>
      <c r="P562" s="55"/>
      <c r="R562" s="49"/>
      <c r="T562" s="51"/>
      <c r="U562" s="51"/>
      <c r="V562" s="51"/>
    </row>
    <row r="563" spans="1:82">
      <c r="A563" s="8">
        <v>2002</v>
      </c>
      <c r="B563" s="8">
        <v>7</v>
      </c>
      <c r="C563" s="9">
        <f>P!C564</f>
        <v>53.2</v>
      </c>
      <c r="D563" s="10">
        <f>P!D564</f>
        <v>27.6</v>
      </c>
      <c r="E563" s="24">
        <v>31.84</v>
      </c>
      <c r="F563" s="24">
        <v>20.28</v>
      </c>
      <c r="G563" s="27">
        <v>40.799999999999997</v>
      </c>
      <c r="H563" s="8">
        <v>40.799999999999997</v>
      </c>
      <c r="I563" s="33">
        <f t="shared" si="8"/>
        <v>40.799999999999997</v>
      </c>
      <c r="J563" s="44"/>
      <c r="K563" s="44"/>
      <c r="L563" s="44"/>
      <c r="M563" s="45"/>
      <c r="P563" s="55"/>
      <c r="R563" s="49"/>
      <c r="T563" s="51"/>
      <c r="U563" s="51"/>
      <c r="V563" s="51"/>
    </row>
    <row r="564" spans="1:82">
      <c r="A564" s="8">
        <v>2002</v>
      </c>
      <c r="B564" s="8">
        <v>8</v>
      </c>
      <c r="C564" s="9">
        <f>P!C565</f>
        <v>67.3</v>
      </c>
      <c r="D564" s="10">
        <f>P!D565</f>
        <v>25.49</v>
      </c>
      <c r="E564" s="24">
        <v>29.67</v>
      </c>
      <c r="F564" s="24">
        <v>18.899999999999999</v>
      </c>
      <c r="G564" s="27">
        <v>36.700000000000003</v>
      </c>
      <c r="H564" s="8">
        <v>36.299999999999997</v>
      </c>
      <c r="I564" s="33">
        <f t="shared" si="8"/>
        <v>36.47146</v>
      </c>
      <c r="J564" s="44"/>
      <c r="K564" s="44"/>
      <c r="L564" s="44"/>
      <c r="M564" s="45"/>
      <c r="P564" s="55"/>
      <c r="R564" s="49"/>
      <c r="T564" s="51"/>
      <c r="U564" s="51"/>
      <c r="V564" s="51"/>
    </row>
    <row r="565" spans="1:82" s="2" customFormat="1">
      <c r="A565" s="11">
        <v>2002</v>
      </c>
      <c r="B565" s="11">
        <v>9</v>
      </c>
      <c r="C565" s="9">
        <f>P!C566</f>
        <v>92</v>
      </c>
      <c r="D565" s="10">
        <f>P!D566</f>
        <v>20.69</v>
      </c>
      <c r="E565" s="25">
        <v>25.15</v>
      </c>
      <c r="F565" s="25">
        <v>14.97</v>
      </c>
      <c r="G565" s="28">
        <v>30</v>
      </c>
      <c r="H565" s="11">
        <v>29.2</v>
      </c>
      <c r="I565" s="34">
        <f t="shared" si="8"/>
        <v>29.542919999999999</v>
      </c>
      <c r="J565" s="44"/>
      <c r="K565" s="44"/>
      <c r="L565" s="44"/>
      <c r="M565" s="45"/>
      <c r="N565" s="46"/>
      <c r="O565" s="46"/>
      <c r="P565" s="55"/>
      <c r="Q565" s="56"/>
      <c r="R565" s="49"/>
      <c r="S565" s="49"/>
      <c r="T565" s="51"/>
      <c r="U565" s="51"/>
      <c r="V565" s="51"/>
      <c r="W565" s="50"/>
      <c r="X565" s="50"/>
      <c r="Y565" s="50"/>
      <c r="Z565" s="50"/>
      <c r="AA565" s="50"/>
      <c r="AB565" s="50"/>
      <c r="AC565" s="50"/>
      <c r="AD565" s="50"/>
      <c r="AE565" s="50"/>
      <c r="AF565" s="50"/>
      <c r="AG565" s="50"/>
      <c r="AH565" s="50"/>
      <c r="AI565" s="50"/>
      <c r="AJ565" s="50"/>
      <c r="AK565" s="50"/>
      <c r="AL565" s="50"/>
      <c r="AM565" s="50"/>
      <c r="AN565" s="50"/>
      <c r="AO565" s="50"/>
      <c r="AP565" s="50"/>
      <c r="AQ565" s="50"/>
      <c r="AR565" s="50"/>
      <c r="AS565" s="50"/>
      <c r="AT565" s="50"/>
      <c r="AU565" s="50"/>
      <c r="AV565" s="50"/>
      <c r="AW565" s="50"/>
      <c r="AX565" s="50"/>
      <c r="AY565" s="50"/>
      <c r="AZ565" s="50"/>
      <c r="BA565" s="50"/>
      <c r="BB565" s="50"/>
      <c r="BC565" s="50"/>
      <c r="BD565" s="50"/>
      <c r="BE565" s="50"/>
      <c r="BF565" s="50"/>
      <c r="BG565" s="50"/>
      <c r="BH565" s="50"/>
      <c r="BI565" s="50"/>
      <c r="BJ565" s="50"/>
      <c r="BK565" s="50"/>
      <c r="BL565" s="50"/>
      <c r="BM565" s="50"/>
      <c r="BN565" s="50"/>
      <c r="BO565" s="50"/>
      <c r="BP565" s="50"/>
      <c r="BQ565" s="50"/>
      <c r="BR565" s="50"/>
      <c r="BS565" s="50"/>
      <c r="BT565" s="50"/>
      <c r="BU565" s="50"/>
      <c r="BV565" s="50"/>
      <c r="BW565" s="50"/>
      <c r="BX565" s="50"/>
      <c r="BY565" s="50"/>
      <c r="BZ565" s="50"/>
      <c r="CA565" s="50"/>
      <c r="CB565" s="50"/>
      <c r="CC565" s="50"/>
      <c r="CD565" s="50"/>
    </row>
    <row r="566" spans="1:82" ht="17.399999999999999">
      <c r="A566" s="8">
        <v>2002</v>
      </c>
      <c r="B566" s="8">
        <v>10</v>
      </c>
      <c r="C566" s="9">
        <f>P!C567</f>
        <v>50.2</v>
      </c>
      <c r="D566" s="10">
        <f>P!D567</f>
        <v>16.440000000000001</v>
      </c>
      <c r="E566" s="24">
        <v>21.08</v>
      </c>
      <c r="F566" s="24">
        <v>11.28</v>
      </c>
      <c r="G566" s="27">
        <v>22.5</v>
      </c>
      <c r="H566" s="8">
        <v>21.4</v>
      </c>
      <c r="I566" s="33">
        <f t="shared" si="8"/>
        <v>21.871514999999999</v>
      </c>
      <c r="J566" s="44"/>
      <c r="K566" s="44"/>
      <c r="L566" s="44"/>
      <c r="M566" s="45"/>
      <c r="P566" s="47"/>
      <c r="R566" s="49"/>
      <c r="T566" s="51"/>
      <c r="U566" s="51"/>
      <c r="V566" s="51"/>
    </row>
    <row r="567" spans="1:82">
      <c r="A567" s="8">
        <v>2002</v>
      </c>
      <c r="B567" s="8">
        <v>11</v>
      </c>
      <c r="C567" s="9">
        <f>P!C568</f>
        <v>134.4</v>
      </c>
      <c r="D567" s="10">
        <f>P!D568</f>
        <v>12.11</v>
      </c>
      <c r="E567" s="24">
        <v>16.170000000000002</v>
      </c>
      <c r="F567" s="24">
        <v>7.94</v>
      </c>
      <c r="G567" s="27">
        <v>16.3</v>
      </c>
      <c r="H567" s="8">
        <v>15.1</v>
      </c>
      <c r="I567" s="33">
        <f t="shared" si="8"/>
        <v>15.614380000000001</v>
      </c>
      <c r="J567" s="44"/>
      <c r="K567" s="44"/>
      <c r="L567" s="44"/>
      <c r="M567" s="45"/>
      <c r="P567" s="53"/>
      <c r="R567" s="49"/>
      <c r="T567" s="51"/>
      <c r="U567" s="51"/>
      <c r="V567" s="51"/>
    </row>
    <row r="568" spans="1:82">
      <c r="A568" s="8">
        <v>2002</v>
      </c>
      <c r="B568" s="8">
        <v>12</v>
      </c>
      <c r="C568" s="9">
        <f>P!C569</f>
        <v>73.3</v>
      </c>
      <c r="D568" s="10">
        <f>P!D569</f>
        <v>5.29</v>
      </c>
      <c r="E568" s="24">
        <v>8.4700000000000006</v>
      </c>
      <c r="F568" s="24">
        <v>1.73</v>
      </c>
      <c r="G568" s="27">
        <v>13.6</v>
      </c>
      <c r="H568" s="8">
        <v>12.4</v>
      </c>
      <c r="I568" s="33">
        <f t="shared" si="8"/>
        <v>12.914380000000001</v>
      </c>
      <c r="J568" s="44"/>
      <c r="K568" s="44"/>
      <c r="L568" s="44"/>
      <c r="M568" s="45"/>
      <c r="P568" s="53"/>
      <c r="R568" s="49"/>
      <c r="T568" s="51"/>
      <c r="U568" s="51"/>
      <c r="V568" s="51"/>
    </row>
    <row r="569" spans="1:82">
      <c r="A569" s="8">
        <v>2003</v>
      </c>
      <c r="B569" s="8">
        <v>1</v>
      </c>
      <c r="C569" s="9">
        <f>P!C570</f>
        <v>99.2</v>
      </c>
      <c r="D569" s="10">
        <f>P!D570</f>
        <v>7.15</v>
      </c>
      <c r="E569" s="24" t="s">
        <v>264</v>
      </c>
      <c r="F569" s="24">
        <v>3.34</v>
      </c>
      <c r="G569" s="27">
        <v>15</v>
      </c>
      <c r="H569" s="8">
        <v>13.8</v>
      </c>
      <c r="I569" s="33">
        <f t="shared" si="8"/>
        <v>14.314380000000002</v>
      </c>
      <c r="J569" s="44"/>
      <c r="K569" s="44"/>
      <c r="L569" s="44"/>
      <c r="M569" s="45"/>
      <c r="P569" s="53"/>
      <c r="R569" s="49"/>
      <c r="T569" s="51"/>
      <c r="U569" s="51"/>
      <c r="V569" s="51"/>
    </row>
    <row r="570" spans="1:82">
      <c r="A570" s="8">
        <v>2003</v>
      </c>
      <c r="B570" s="8">
        <v>2</v>
      </c>
      <c r="C570" s="9">
        <f>P!C571</f>
        <v>60.3</v>
      </c>
      <c r="D570" s="10">
        <f>P!D571</f>
        <v>1.83</v>
      </c>
      <c r="E570" s="24" t="s">
        <v>263</v>
      </c>
      <c r="F570" s="24">
        <v>-1.69</v>
      </c>
      <c r="G570" s="27">
        <v>20.04</v>
      </c>
      <c r="H570" s="8">
        <v>19.2</v>
      </c>
      <c r="I570" s="33">
        <f t="shared" si="8"/>
        <v>19.560065999999999</v>
      </c>
      <c r="J570" s="44"/>
      <c r="K570" s="44"/>
      <c r="L570" s="44"/>
      <c r="M570" s="45"/>
      <c r="P570" s="53"/>
      <c r="R570" s="49"/>
      <c r="T570" s="51"/>
      <c r="U570" s="51"/>
      <c r="V570" s="51"/>
    </row>
    <row r="571" spans="1:82">
      <c r="A571" s="8">
        <v>2003</v>
      </c>
      <c r="B571" s="8">
        <v>3</v>
      </c>
      <c r="C571" s="9">
        <f>P!C572</f>
        <v>3.4</v>
      </c>
      <c r="D571" s="10">
        <f>P!D572</f>
        <v>6.09</v>
      </c>
      <c r="E571" s="24" t="s">
        <v>262</v>
      </c>
      <c r="F571" s="24">
        <v>0.24</v>
      </c>
      <c r="G571" s="27">
        <v>27.2</v>
      </c>
      <c r="H571" s="8">
        <v>26.3</v>
      </c>
      <c r="I571" s="33">
        <f t="shared" si="8"/>
        <v>26.685785000000003</v>
      </c>
      <c r="J571" s="44"/>
      <c r="K571" s="44"/>
      <c r="L571" s="44"/>
      <c r="M571" s="45"/>
      <c r="P571" s="53"/>
      <c r="R571" s="49"/>
      <c r="T571" s="51"/>
      <c r="U571" s="51"/>
      <c r="V571" s="51"/>
    </row>
    <row r="572" spans="1:82">
      <c r="A572" s="8">
        <v>2003</v>
      </c>
      <c r="B572" s="8">
        <v>4</v>
      </c>
      <c r="C572" s="9">
        <f>P!C573</f>
        <v>21.2</v>
      </c>
      <c r="D572" s="10">
        <f>P!D573</f>
        <v>11.31</v>
      </c>
      <c r="E572" s="24" t="s">
        <v>261</v>
      </c>
      <c r="F572" s="24">
        <v>4.95</v>
      </c>
      <c r="G572" s="27">
        <v>34.700000000000003</v>
      </c>
      <c r="H572" s="8">
        <v>34.1</v>
      </c>
      <c r="I572" s="33">
        <f t="shared" si="8"/>
        <v>34.357190000000003</v>
      </c>
      <c r="J572" s="44"/>
      <c r="K572" s="44"/>
      <c r="L572" s="44"/>
      <c r="M572" s="45"/>
      <c r="P572" s="53"/>
      <c r="R572" s="49"/>
      <c r="T572" s="51"/>
      <c r="U572" s="51"/>
      <c r="V572" s="51"/>
    </row>
    <row r="573" spans="1:82">
      <c r="A573" s="8">
        <v>2003</v>
      </c>
      <c r="B573" s="8">
        <v>5</v>
      </c>
      <c r="C573" s="9">
        <f>P!C574</f>
        <v>61.5</v>
      </c>
      <c r="D573" s="10">
        <f>P!D574</f>
        <v>21.11</v>
      </c>
      <c r="E573" s="24" t="s">
        <v>260</v>
      </c>
      <c r="F573" s="24">
        <v>12.66</v>
      </c>
      <c r="G573" s="27">
        <v>39.700000000000003</v>
      </c>
      <c r="H573" s="8">
        <v>39.5</v>
      </c>
      <c r="I573" s="33">
        <f t="shared" si="8"/>
        <v>39.585729999999998</v>
      </c>
      <c r="J573" s="44"/>
      <c r="K573" s="44"/>
      <c r="L573" s="44"/>
      <c r="M573" s="45"/>
      <c r="P573" s="53"/>
      <c r="R573" s="49"/>
      <c r="T573" s="51"/>
      <c r="U573" s="51"/>
      <c r="V573" s="51"/>
    </row>
    <row r="574" spans="1:82">
      <c r="A574" s="8">
        <v>2003</v>
      </c>
      <c r="B574" s="8">
        <v>6</v>
      </c>
      <c r="C574" s="9">
        <f>P!C575</f>
        <v>6.7</v>
      </c>
      <c r="D574" s="10">
        <f>P!D575</f>
        <v>25.9</v>
      </c>
      <c r="E574" s="24" t="s">
        <v>259</v>
      </c>
      <c r="F574" s="24">
        <v>17.34</v>
      </c>
      <c r="G574" s="27">
        <v>41.9</v>
      </c>
      <c r="H574" s="8">
        <v>41.9</v>
      </c>
      <c r="I574" s="33">
        <f t="shared" si="8"/>
        <v>41.9</v>
      </c>
      <c r="J574" s="44"/>
      <c r="K574" s="44"/>
      <c r="L574" s="44"/>
      <c r="M574" s="45"/>
      <c r="P574" s="55"/>
      <c r="R574" s="49"/>
      <c r="T574" s="51"/>
      <c r="U574" s="51"/>
      <c r="V574" s="51"/>
    </row>
    <row r="575" spans="1:82">
      <c r="A575" s="8">
        <v>2003</v>
      </c>
      <c r="B575" s="8">
        <v>7</v>
      </c>
      <c r="C575" s="9">
        <f>P!C576</f>
        <v>4.5</v>
      </c>
      <c r="D575" s="10">
        <f>P!D576</f>
        <v>26.77</v>
      </c>
      <c r="E575" s="24">
        <v>30.82</v>
      </c>
      <c r="F575" s="24">
        <v>18.54</v>
      </c>
      <c r="G575" s="27">
        <v>40.799999999999997</v>
      </c>
      <c r="H575" s="8">
        <v>40.799999999999997</v>
      </c>
      <c r="I575" s="33">
        <f t="shared" si="8"/>
        <v>40.799999999999997</v>
      </c>
      <c r="J575" s="44"/>
      <c r="K575" s="44"/>
      <c r="L575" s="44"/>
      <c r="M575" s="45"/>
      <c r="P575" s="55"/>
      <c r="R575" s="49"/>
      <c r="T575" s="51"/>
      <c r="U575" s="51"/>
      <c r="V575" s="51"/>
    </row>
    <row r="576" spans="1:82">
      <c r="A576" s="8">
        <v>2003</v>
      </c>
      <c r="B576" s="8">
        <v>8</v>
      </c>
      <c r="C576" s="9">
        <f>P!C577</f>
        <v>0</v>
      </c>
      <c r="D576" s="10">
        <f>P!D577</f>
        <v>27.74</v>
      </c>
      <c r="E576" s="24">
        <v>32.979999999999997</v>
      </c>
      <c r="F576" s="24">
        <v>19.55</v>
      </c>
      <c r="G576" s="27">
        <v>36.700000000000003</v>
      </c>
      <c r="H576" s="8">
        <v>36.299999999999997</v>
      </c>
      <c r="I576" s="33">
        <f t="shared" si="8"/>
        <v>36.47146</v>
      </c>
      <c r="J576" s="44"/>
      <c r="K576" s="44"/>
      <c r="L576" s="44"/>
      <c r="M576" s="45"/>
      <c r="P576" s="55"/>
      <c r="R576" s="49"/>
      <c r="T576" s="51"/>
      <c r="U576" s="51"/>
      <c r="V576" s="51"/>
    </row>
    <row r="577" spans="1:82" s="2" customFormat="1">
      <c r="A577" s="11">
        <v>2003</v>
      </c>
      <c r="B577" s="11">
        <v>9</v>
      </c>
      <c r="C577" s="9">
        <f>P!C578</f>
        <v>12.5</v>
      </c>
      <c r="D577" s="10">
        <f>P!D578</f>
        <v>20.93</v>
      </c>
      <c r="E577" s="25">
        <v>26.03</v>
      </c>
      <c r="F577" s="25">
        <v>13.58</v>
      </c>
      <c r="G577" s="28">
        <v>30</v>
      </c>
      <c r="H577" s="11">
        <v>29.2</v>
      </c>
      <c r="I577" s="34">
        <f t="shared" si="8"/>
        <v>29.542919999999999</v>
      </c>
      <c r="J577" s="44"/>
      <c r="K577" s="44"/>
      <c r="L577" s="44"/>
      <c r="M577" s="45"/>
      <c r="N577" s="46"/>
      <c r="O577" s="46"/>
      <c r="P577" s="55"/>
      <c r="Q577" s="56"/>
      <c r="R577" s="49"/>
      <c r="S577" s="49"/>
      <c r="T577" s="51"/>
      <c r="U577" s="51"/>
      <c r="V577" s="51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50"/>
      <c r="AH577" s="50"/>
      <c r="AI577" s="50"/>
      <c r="AJ577" s="50"/>
      <c r="AK577" s="50"/>
      <c r="AL577" s="50"/>
      <c r="AM577" s="50"/>
      <c r="AN577" s="50"/>
      <c r="AO577" s="50"/>
      <c r="AP577" s="50"/>
      <c r="AQ577" s="50"/>
      <c r="AR577" s="50"/>
      <c r="AS577" s="50"/>
      <c r="AT577" s="50"/>
      <c r="AU577" s="50"/>
      <c r="AV577" s="50"/>
      <c r="AW577" s="50"/>
      <c r="AX577" s="50"/>
      <c r="AY577" s="50"/>
      <c r="AZ577" s="50"/>
      <c r="BA577" s="50"/>
      <c r="BB577" s="50"/>
      <c r="BC577" s="50"/>
      <c r="BD577" s="50"/>
      <c r="BE577" s="50"/>
      <c r="BF577" s="50"/>
      <c r="BG577" s="50"/>
      <c r="BH577" s="50"/>
      <c r="BI577" s="50"/>
      <c r="BJ577" s="50"/>
      <c r="BK577" s="50"/>
      <c r="BL577" s="50"/>
      <c r="BM577" s="50"/>
      <c r="BN577" s="50"/>
      <c r="BO577" s="50"/>
      <c r="BP577" s="50"/>
      <c r="BQ577" s="50"/>
      <c r="BR577" s="50"/>
      <c r="BS577" s="50"/>
      <c r="BT577" s="50"/>
      <c r="BU577" s="50"/>
      <c r="BV577" s="50"/>
      <c r="BW577" s="50"/>
      <c r="BX577" s="50"/>
      <c r="BY577" s="50"/>
      <c r="BZ577" s="50"/>
      <c r="CA577" s="50"/>
      <c r="CB577" s="50"/>
      <c r="CC577" s="50"/>
      <c r="CD577" s="50"/>
    </row>
    <row r="578" spans="1:82" ht="17.399999999999999">
      <c r="A578" s="8">
        <v>2003</v>
      </c>
      <c r="B578" s="8">
        <v>10</v>
      </c>
      <c r="C578" s="9">
        <f>P!C579</f>
        <v>77.8</v>
      </c>
      <c r="D578" s="10">
        <f>P!D579</f>
        <v>16.21</v>
      </c>
      <c r="E578" s="24">
        <v>20.48</v>
      </c>
      <c r="F578" s="24">
        <v>11.4</v>
      </c>
      <c r="G578" s="27">
        <v>22.5</v>
      </c>
      <c r="H578" s="8">
        <v>21.4</v>
      </c>
      <c r="I578" s="33">
        <f t="shared" si="8"/>
        <v>21.871514999999999</v>
      </c>
      <c r="J578" s="44"/>
      <c r="K578" s="44"/>
      <c r="L578" s="44"/>
      <c r="M578" s="45"/>
      <c r="P578" s="47"/>
      <c r="R578" s="49"/>
      <c r="T578" s="51"/>
      <c r="U578" s="51"/>
      <c r="V578" s="51"/>
    </row>
    <row r="579" spans="1:82">
      <c r="A579" s="8">
        <v>2003</v>
      </c>
      <c r="B579" s="8">
        <v>11</v>
      </c>
      <c r="C579" s="9">
        <f>P!C580</f>
        <v>13.2</v>
      </c>
      <c r="D579" s="10" t="str">
        <f>P!D580</f>
        <v>11</v>
      </c>
      <c r="E579" s="24">
        <v>15.11</v>
      </c>
      <c r="F579" s="24">
        <v>7.08</v>
      </c>
      <c r="G579" s="27">
        <v>16.3</v>
      </c>
      <c r="H579" s="8">
        <v>15.1</v>
      </c>
      <c r="I579" s="33">
        <f t="shared" ref="I579:I642" si="9">G579+(H579-G579)/(42-40)*(42-40.8573)</f>
        <v>15.614380000000001</v>
      </c>
      <c r="J579" s="44"/>
      <c r="K579" s="44"/>
      <c r="L579" s="44"/>
      <c r="M579" s="45"/>
      <c r="P579" s="53"/>
      <c r="R579" s="49"/>
      <c r="T579" s="51"/>
      <c r="U579" s="51"/>
      <c r="V579" s="51"/>
    </row>
    <row r="580" spans="1:82">
      <c r="A580" s="8">
        <v>2003</v>
      </c>
      <c r="B580" s="8">
        <v>12</v>
      </c>
      <c r="C580" s="9">
        <f>P!C581</f>
        <v>59</v>
      </c>
      <c r="D580" s="10">
        <f>P!D581</f>
        <v>6.33</v>
      </c>
      <c r="E580" s="24">
        <v>9.92</v>
      </c>
      <c r="F580" s="24">
        <v>2.48</v>
      </c>
      <c r="G580" s="27">
        <v>13.6</v>
      </c>
      <c r="H580" s="8">
        <v>12.4</v>
      </c>
      <c r="I580" s="33">
        <f t="shared" si="9"/>
        <v>12.914380000000001</v>
      </c>
      <c r="J580" s="44"/>
      <c r="K580" s="44"/>
      <c r="L580" s="44"/>
      <c r="M580" s="45"/>
      <c r="P580" s="53"/>
      <c r="R580" s="49"/>
      <c r="T580" s="51"/>
      <c r="U580" s="51"/>
      <c r="V580" s="51"/>
    </row>
    <row r="581" spans="1:82">
      <c r="A581" s="8">
        <v>2004</v>
      </c>
      <c r="B581" s="8">
        <v>1</v>
      </c>
      <c r="C581" s="9">
        <f>P!C582</f>
        <v>105.8</v>
      </c>
      <c r="D581" s="10">
        <f>P!D582</f>
        <v>4.2699999999999996</v>
      </c>
      <c r="E581" s="24" t="s">
        <v>258</v>
      </c>
      <c r="F581" s="24">
        <v>0.65</v>
      </c>
      <c r="G581" s="27">
        <v>15</v>
      </c>
      <c r="H581" s="8">
        <v>13.8</v>
      </c>
      <c r="I581" s="33">
        <f t="shared" si="9"/>
        <v>14.314380000000002</v>
      </c>
      <c r="J581" s="44"/>
      <c r="K581" s="44"/>
      <c r="L581" s="44"/>
      <c r="M581" s="45"/>
      <c r="P581" s="53"/>
      <c r="R581" s="49"/>
      <c r="T581" s="51"/>
      <c r="U581" s="51"/>
      <c r="V581" s="51"/>
    </row>
    <row r="582" spans="1:82">
      <c r="A582" s="8">
        <v>2004</v>
      </c>
      <c r="B582" s="8">
        <v>2</v>
      </c>
      <c r="C582" s="9">
        <f>P!C583</f>
        <v>4.7</v>
      </c>
      <c r="D582" s="10">
        <f>P!D583</f>
        <v>5.9</v>
      </c>
      <c r="E582" s="24" t="s">
        <v>257</v>
      </c>
      <c r="F582" s="24">
        <v>0.5</v>
      </c>
      <c r="G582" s="27">
        <v>20.04</v>
      </c>
      <c r="H582" s="8">
        <v>19.2</v>
      </c>
      <c r="I582" s="33">
        <f t="shared" si="9"/>
        <v>19.560065999999999</v>
      </c>
      <c r="J582" s="44"/>
      <c r="K582" s="44"/>
      <c r="L582" s="44"/>
      <c r="M582" s="45"/>
      <c r="P582" s="53"/>
      <c r="R582" s="49"/>
      <c r="T582" s="51"/>
      <c r="U582" s="51"/>
      <c r="V582" s="51"/>
    </row>
    <row r="583" spans="1:82">
      <c r="A583" s="8">
        <v>2004</v>
      </c>
      <c r="B583" s="8">
        <v>3</v>
      </c>
      <c r="C583" s="9">
        <f>P!C584</f>
        <v>59.1</v>
      </c>
      <c r="D583" s="10">
        <f>P!D584</f>
        <v>9.6199999999999992</v>
      </c>
      <c r="E583" s="24" t="s">
        <v>256</v>
      </c>
      <c r="F583" s="24">
        <v>5.18</v>
      </c>
      <c r="G583" s="27">
        <v>27.2</v>
      </c>
      <c r="H583" s="8">
        <v>26.3</v>
      </c>
      <c r="I583" s="33">
        <f t="shared" si="9"/>
        <v>26.685785000000003</v>
      </c>
      <c r="J583" s="44"/>
      <c r="K583" s="44"/>
      <c r="L583" s="44"/>
      <c r="M583" s="45"/>
      <c r="P583" s="53"/>
      <c r="R583" s="49"/>
      <c r="T583" s="51"/>
      <c r="U583" s="51"/>
      <c r="V583" s="51"/>
    </row>
    <row r="584" spans="1:82">
      <c r="A584" s="8">
        <v>2004</v>
      </c>
      <c r="B584" s="8">
        <v>4</v>
      </c>
      <c r="C584" s="9">
        <f>P!C585</f>
        <v>24.4</v>
      </c>
      <c r="D584" s="10">
        <f>P!D585</f>
        <v>13.5</v>
      </c>
      <c r="E584" s="24" t="s">
        <v>255</v>
      </c>
      <c r="F584" s="24">
        <v>8.1300000000000008</v>
      </c>
      <c r="G584" s="27">
        <v>34.700000000000003</v>
      </c>
      <c r="H584" s="8">
        <v>34.1</v>
      </c>
      <c r="I584" s="33">
        <f t="shared" si="9"/>
        <v>34.357190000000003</v>
      </c>
      <c r="J584" s="44"/>
      <c r="K584" s="44"/>
      <c r="L584" s="44"/>
      <c r="M584" s="45"/>
      <c r="P584" s="53"/>
      <c r="R584" s="49"/>
      <c r="T584" s="51"/>
      <c r="U584" s="51"/>
      <c r="V584" s="51"/>
    </row>
    <row r="585" spans="1:82">
      <c r="A585" s="8">
        <v>2004</v>
      </c>
      <c r="B585" s="8">
        <v>5</v>
      </c>
      <c r="C585" s="9">
        <f>P!C586</f>
        <v>25.2</v>
      </c>
      <c r="D585" s="10">
        <f>P!D586</f>
        <v>18.149999999999999</v>
      </c>
      <c r="E585" s="24" t="s">
        <v>254</v>
      </c>
      <c r="F585" s="24">
        <v>10.9</v>
      </c>
      <c r="G585" s="27">
        <v>39.700000000000003</v>
      </c>
      <c r="H585" s="8">
        <v>39.5</v>
      </c>
      <c r="I585" s="33">
        <f t="shared" si="9"/>
        <v>39.585729999999998</v>
      </c>
      <c r="J585" s="44"/>
      <c r="K585" s="44"/>
      <c r="L585" s="44"/>
      <c r="M585" s="45"/>
      <c r="P585" s="53"/>
      <c r="R585" s="49"/>
      <c r="T585" s="51"/>
      <c r="U585" s="51"/>
      <c r="V585" s="51"/>
    </row>
    <row r="586" spans="1:82">
      <c r="A586" s="8">
        <v>2004</v>
      </c>
      <c r="B586" s="8">
        <v>6</v>
      </c>
      <c r="C586" s="9">
        <f>P!C587</f>
        <v>49.5</v>
      </c>
      <c r="D586" s="10">
        <f>P!D587</f>
        <v>23.59</v>
      </c>
      <c r="E586" s="24" t="s">
        <v>253</v>
      </c>
      <c r="F586" s="24">
        <v>16.420000000000002</v>
      </c>
      <c r="G586" s="27">
        <v>41.9</v>
      </c>
      <c r="H586" s="8">
        <v>41.9</v>
      </c>
      <c r="I586" s="33">
        <f t="shared" si="9"/>
        <v>41.9</v>
      </c>
      <c r="J586" s="44"/>
      <c r="K586" s="44"/>
      <c r="L586" s="44"/>
      <c r="M586" s="45"/>
      <c r="P586" s="55"/>
      <c r="R586" s="49"/>
      <c r="T586" s="51"/>
      <c r="U586" s="51"/>
      <c r="V586" s="51"/>
    </row>
    <row r="587" spans="1:82">
      <c r="A587" s="8">
        <v>2004</v>
      </c>
      <c r="B587" s="8">
        <v>7</v>
      </c>
      <c r="C587" s="9">
        <f>P!C588</f>
        <v>8.5</v>
      </c>
      <c r="D587" s="10">
        <f>P!D588</f>
        <v>26.72</v>
      </c>
      <c r="E587" s="24">
        <v>31.26</v>
      </c>
      <c r="F587" s="24">
        <v>18.52</v>
      </c>
      <c r="G587" s="27">
        <v>40.799999999999997</v>
      </c>
      <c r="H587" s="8">
        <v>40.799999999999997</v>
      </c>
      <c r="I587" s="33">
        <f t="shared" si="9"/>
        <v>40.799999999999997</v>
      </c>
      <c r="J587" s="44"/>
      <c r="K587" s="44"/>
      <c r="L587" s="44"/>
      <c r="M587" s="45"/>
      <c r="P587" s="55"/>
      <c r="R587" s="49"/>
      <c r="T587" s="51"/>
      <c r="U587" s="51"/>
      <c r="V587" s="51"/>
    </row>
    <row r="588" spans="1:82">
      <c r="A588" s="8">
        <v>2004</v>
      </c>
      <c r="B588" s="8">
        <v>8</v>
      </c>
      <c r="C588" s="9">
        <f>P!C589</f>
        <v>15.5</v>
      </c>
      <c r="D588" s="10">
        <f>P!D589</f>
        <v>25.3</v>
      </c>
      <c r="E588" s="24">
        <v>29.35</v>
      </c>
      <c r="F588" s="24">
        <v>18.14</v>
      </c>
      <c r="G588" s="27">
        <v>36.700000000000003</v>
      </c>
      <c r="H588" s="8">
        <v>36.299999999999997</v>
      </c>
      <c r="I588" s="33">
        <f t="shared" si="9"/>
        <v>36.47146</v>
      </c>
      <c r="J588" s="44"/>
      <c r="K588" s="44"/>
      <c r="L588" s="44"/>
      <c r="M588" s="45"/>
      <c r="P588" s="55"/>
      <c r="R588" s="49"/>
      <c r="T588" s="51"/>
      <c r="U588" s="51"/>
      <c r="V588" s="51"/>
    </row>
    <row r="589" spans="1:82" s="2" customFormat="1">
      <c r="A589" s="11">
        <v>2004</v>
      </c>
      <c r="B589" s="11">
        <v>9</v>
      </c>
      <c r="C589" s="9">
        <f>P!C590</f>
        <v>0.8</v>
      </c>
      <c r="D589" s="10">
        <f>P!D590</f>
        <v>22.16</v>
      </c>
      <c r="E589" s="25">
        <v>26.92</v>
      </c>
      <c r="F589" s="25">
        <v>15.65</v>
      </c>
      <c r="G589" s="28">
        <v>30</v>
      </c>
      <c r="H589" s="11">
        <v>29.2</v>
      </c>
      <c r="I589" s="34">
        <f t="shared" si="9"/>
        <v>29.542919999999999</v>
      </c>
      <c r="J589" s="44"/>
      <c r="K589" s="44"/>
      <c r="L589" s="44"/>
      <c r="M589" s="45"/>
      <c r="N589" s="46"/>
      <c r="O589" s="46"/>
      <c r="P589" s="55"/>
      <c r="Q589" s="56"/>
      <c r="R589" s="49"/>
      <c r="S589" s="49"/>
      <c r="T589" s="51"/>
      <c r="U589" s="51"/>
      <c r="V589" s="51"/>
      <c r="W589" s="50"/>
      <c r="X589" s="50"/>
      <c r="Y589" s="50"/>
      <c r="Z589" s="50"/>
      <c r="AA589" s="50"/>
      <c r="AB589" s="50"/>
      <c r="AC589" s="50"/>
      <c r="AD589" s="50"/>
      <c r="AE589" s="50"/>
      <c r="AF589" s="50"/>
      <c r="AG589" s="50"/>
      <c r="AH589" s="50"/>
      <c r="AI589" s="50"/>
      <c r="AJ589" s="50"/>
      <c r="AK589" s="50"/>
      <c r="AL589" s="50"/>
      <c r="AM589" s="50"/>
      <c r="AN589" s="50"/>
      <c r="AO589" s="50"/>
      <c r="AP589" s="50"/>
      <c r="AQ589" s="50"/>
      <c r="AR589" s="50"/>
      <c r="AS589" s="50"/>
      <c r="AT589" s="50"/>
      <c r="AU589" s="50"/>
      <c r="AV589" s="50"/>
      <c r="AW589" s="50"/>
      <c r="AX589" s="50"/>
      <c r="AY589" s="50"/>
      <c r="AZ589" s="50"/>
      <c r="BA589" s="50"/>
      <c r="BB589" s="50"/>
      <c r="BC589" s="50"/>
      <c r="BD589" s="50"/>
      <c r="BE589" s="50"/>
      <c r="BF589" s="50"/>
      <c r="BG589" s="50"/>
      <c r="BH589" s="50"/>
      <c r="BI589" s="50"/>
      <c r="BJ589" s="50"/>
      <c r="BK589" s="50"/>
      <c r="BL589" s="50"/>
      <c r="BM589" s="50"/>
      <c r="BN589" s="50"/>
      <c r="BO589" s="50"/>
      <c r="BP589" s="50"/>
      <c r="BQ589" s="50"/>
      <c r="BR589" s="50"/>
      <c r="BS589" s="50"/>
      <c r="BT589" s="50"/>
      <c r="BU589" s="50"/>
      <c r="BV589" s="50"/>
      <c r="BW589" s="50"/>
      <c r="BX589" s="50"/>
      <c r="BY589" s="50"/>
      <c r="BZ589" s="50"/>
      <c r="CA589" s="50"/>
      <c r="CB589" s="50"/>
      <c r="CC589" s="50"/>
      <c r="CD589" s="50"/>
    </row>
    <row r="590" spans="1:82" ht="17.399999999999999">
      <c r="A590" s="8">
        <v>2004</v>
      </c>
      <c r="B590" s="8">
        <v>10</v>
      </c>
      <c r="C590" s="9">
        <f>P!C591</f>
        <v>28.3</v>
      </c>
      <c r="D590" s="10">
        <f>P!D591</f>
        <v>17.690000000000001</v>
      </c>
      <c r="E590" s="24">
        <v>22.35</v>
      </c>
      <c r="F590" s="24">
        <v>12.54</v>
      </c>
      <c r="G590" s="27">
        <v>22.5</v>
      </c>
      <c r="H590" s="8">
        <v>21.4</v>
      </c>
      <c r="I590" s="33">
        <f t="shared" si="9"/>
        <v>21.871514999999999</v>
      </c>
      <c r="J590" s="44"/>
      <c r="K590" s="44"/>
      <c r="L590" s="44"/>
      <c r="M590" s="45"/>
      <c r="P590" s="47"/>
      <c r="R590" s="49"/>
      <c r="T590" s="51"/>
      <c r="U590" s="51"/>
      <c r="V590" s="51"/>
    </row>
    <row r="591" spans="1:82">
      <c r="A591" s="8">
        <v>2004</v>
      </c>
      <c r="B591" s="8">
        <v>11</v>
      </c>
      <c r="C591" s="9">
        <f>P!C592</f>
        <v>25.6</v>
      </c>
      <c r="D591" s="10">
        <f>P!D592</f>
        <v>11.56</v>
      </c>
      <c r="E591" s="24">
        <v>15.99</v>
      </c>
      <c r="F591" s="24">
        <v>6.99</v>
      </c>
      <c r="G591" s="27">
        <v>16.3</v>
      </c>
      <c r="H591" s="8">
        <v>15.1</v>
      </c>
      <c r="I591" s="33">
        <f t="shared" si="9"/>
        <v>15.614380000000001</v>
      </c>
      <c r="J591" s="44"/>
      <c r="K591" s="44"/>
      <c r="L591" s="44"/>
      <c r="M591" s="45"/>
      <c r="P591" s="53"/>
      <c r="R591" s="49"/>
      <c r="T591" s="51"/>
      <c r="U591" s="51"/>
      <c r="V591" s="51"/>
    </row>
    <row r="592" spans="1:82">
      <c r="A592" s="8">
        <v>2004</v>
      </c>
      <c r="B592" s="8">
        <v>12</v>
      </c>
      <c r="C592" s="9">
        <f>P!C593</f>
        <v>99.8</v>
      </c>
      <c r="D592" s="10">
        <f>P!D593</f>
        <v>7.94</v>
      </c>
      <c r="E592" s="24">
        <v>11.48</v>
      </c>
      <c r="F592" s="24">
        <v>4.2</v>
      </c>
      <c r="G592" s="27">
        <v>13.6</v>
      </c>
      <c r="H592" s="8">
        <v>12.4</v>
      </c>
      <c r="I592" s="33">
        <f t="shared" si="9"/>
        <v>12.914380000000001</v>
      </c>
      <c r="J592" s="44"/>
      <c r="K592" s="44"/>
      <c r="L592" s="44"/>
      <c r="M592" s="45"/>
      <c r="P592" s="53"/>
      <c r="R592" s="49"/>
      <c r="T592" s="51"/>
      <c r="U592" s="51"/>
      <c r="V592" s="51"/>
    </row>
    <row r="593" spans="1:82">
      <c r="A593" s="8">
        <v>2005</v>
      </c>
      <c r="B593" s="8">
        <v>1</v>
      </c>
      <c r="C593" s="9">
        <f>P!C594</f>
        <v>184.8</v>
      </c>
      <c r="D593" s="10">
        <f>P!D594</f>
        <v>6.03</v>
      </c>
      <c r="E593" s="24" t="s">
        <v>326</v>
      </c>
      <c r="F593" s="24">
        <v>1.99</v>
      </c>
      <c r="G593" s="27">
        <v>15</v>
      </c>
      <c r="H593" s="8">
        <v>13.8</v>
      </c>
      <c r="I593" s="33">
        <f t="shared" si="9"/>
        <v>14.314380000000002</v>
      </c>
      <c r="J593" s="44"/>
      <c r="K593" s="44"/>
      <c r="L593" s="44"/>
      <c r="M593" s="45"/>
      <c r="P593" s="53"/>
      <c r="R593" s="49"/>
      <c r="T593" s="51"/>
      <c r="U593" s="51"/>
      <c r="V593" s="51"/>
    </row>
    <row r="594" spans="1:82">
      <c r="A594" s="8">
        <v>2005</v>
      </c>
      <c r="B594" s="8">
        <v>2</v>
      </c>
      <c r="C594" s="9">
        <f>P!C595</f>
        <v>138.19999999999999</v>
      </c>
      <c r="D594" s="10">
        <f>P!D595</f>
        <v>5.44</v>
      </c>
      <c r="E594" s="24" t="s">
        <v>325</v>
      </c>
      <c r="F594" s="24">
        <v>1.65</v>
      </c>
      <c r="G594" s="27">
        <v>20.04</v>
      </c>
      <c r="H594" s="8">
        <v>19.2</v>
      </c>
      <c r="I594" s="33">
        <f t="shared" si="9"/>
        <v>19.560065999999999</v>
      </c>
      <c r="J594" s="44"/>
      <c r="K594" s="44"/>
      <c r="L594" s="44"/>
      <c r="M594" s="45"/>
      <c r="P594" s="53"/>
      <c r="R594" s="49"/>
      <c r="T594" s="51"/>
      <c r="U594" s="51"/>
      <c r="V594" s="51"/>
    </row>
    <row r="595" spans="1:82">
      <c r="A595" s="8">
        <v>2005</v>
      </c>
      <c r="B595" s="8">
        <v>3</v>
      </c>
      <c r="C595" s="9">
        <f>P!C596</f>
        <v>28.5</v>
      </c>
      <c r="D595" s="10">
        <f>P!D596</f>
        <v>8.81</v>
      </c>
      <c r="E595" s="24" t="s">
        <v>324</v>
      </c>
      <c r="F595" s="24">
        <v>4.21</v>
      </c>
      <c r="G595" s="27">
        <v>27.2</v>
      </c>
      <c r="H595" s="8">
        <v>26.3</v>
      </c>
      <c r="I595" s="33">
        <f t="shared" si="9"/>
        <v>26.685785000000003</v>
      </c>
      <c r="J595" s="44"/>
      <c r="K595" s="44"/>
      <c r="L595" s="44"/>
      <c r="M595" s="45"/>
      <c r="P595" s="53"/>
      <c r="R595" s="49"/>
      <c r="T595" s="51"/>
      <c r="U595" s="51"/>
      <c r="V595" s="51"/>
    </row>
    <row r="596" spans="1:82">
      <c r="A596" s="8">
        <v>2005</v>
      </c>
      <c r="B596" s="8">
        <v>4</v>
      </c>
      <c r="C596" s="9">
        <f>P!C597</f>
        <v>10.6</v>
      </c>
      <c r="D596" s="10">
        <f>P!D597</f>
        <v>14.04</v>
      </c>
      <c r="E596" s="24" t="s">
        <v>323</v>
      </c>
      <c r="F596" s="24">
        <v>8.33</v>
      </c>
      <c r="G596" s="27">
        <v>34.700000000000003</v>
      </c>
      <c r="H596" s="8">
        <v>34.1</v>
      </c>
      <c r="I596" s="33">
        <f t="shared" si="9"/>
        <v>34.357190000000003</v>
      </c>
      <c r="J596" s="44"/>
      <c r="K596" s="44"/>
      <c r="L596" s="44"/>
      <c r="M596" s="45"/>
      <c r="P596" s="53"/>
      <c r="R596" s="49"/>
      <c r="T596" s="51"/>
      <c r="U596" s="51"/>
      <c r="V596" s="51"/>
    </row>
    <row r="597" spans="1:82">
      <c r="A597" s="8">
        <v>2005</v>
      </c>
      <c r="B597" s="8">
        <v>5</v>
      </c>
      <c r="C597" s="9">
        <f>P!C598</f>
        <v>139.80000000000001</v>
      </c>
      <c r="D597" s="10">
        <f>P!D598</f>
        <v>19.64</v>
      </c>
      <c r="E597" s="24">
        <v>23.15</v>
      </c>
      <c r="F597" s="24">
        <v>13.76</v>
      </c>
      <c r="G597" s="27">
        <v>39.700000000000003</v>
      </c>
      <c r="H597" s="8">
        <v>39.5</v>
      </c>
      <c r="I597" s="33">
        <f t="shared" si="9"/>
        <v>39.585729999999998</v>
      </c>
      <c r="J597" s="44"/>
      <c r="K597" s="44"/>
      <c r="L597" s="44"/>
      <c r="M597" s="45"/>
      <c r="P597" s="53"/>
      <c r="R597" s="49"/>
      <c r="T597" s="51"/>
      <c r="U597" s="51"/>
      <c r="V597" s="51"/>
    </row>
    <row r="598" spans="1:82">
      <c r="A598" s="8">
        <v>2005</v>
      </c>
      <c r="B598" s="8">
        <v>6</v>
      </c>
      <c r="C598" s="9">
        <f>P!C599</f>
        <v>42.3</v>
      </c>
      <c r="D598" s="10">
        <f>P!D599</f>
        <v>23.18</v>
      </c>
      <c r="E598" s="24" t="s">
        <v>100</v>
      </c>
      <c r="F598" s="24">
        <v>16.05</v>
      </c>
      <c r="G598" s="27">
        <v>41.9</v>
      </c>
      <c r="H598" s="8">
        <v>41.9</v>
      </c>
      <c r="I598" s="33">
        <f t="shared" si="9"/>
        <v>41.9</v>
      </c>
      <c r="J598" s="44"/>
      <c r="K598" s="44"/>
      <c r="L598" s="44"/>
      <c r="M598" s="45"/>
      <c r="P598" s="55"/>
      <c r="R598" s="49"/>
      <c r="T598" s="51"/>
      <c r="U598" s="51"/>
      <c r="V598" s="51"/>
    </row>
    <row r="599" spans="1:82">
      <c r="A599" s="8">
        <v>2005</v>
      </c>
      <c r="B599" s="8">
        <v>7</v>
      </c>
      <c r="C599" s="9">
        <f>P!C600</f>
        <v>16.600000000000001</v>
      </c>
      <c r="D599" s="10">
        <f>P!D600</f>
        <v>27.15</v>
      </c>
      <c r="E599" s="24" t="s">
        <v>322</v>
      </c>
      <c r="F599" s="24">
        <v>20.16</v>
      </c>
      <c r="G599" s="27">
        <v>40.799999999999997</v>
      </c>
      <c r="H599" s="8">
        <v>40.799999999999997</v>
      </c>
      <c r="I599" s="33">
        <f t="shared" si="9"/>
        <v>40.799999999999997</v>
      </c>
      <c r="J599" s="44"/>
      <c r="K599" s="44"/>
      <c r="L599" s="44"/>
      <c r="M599" s="45"/>
      <c r="P599" s="55"/>
      <c r="R599" s="49"/>
      <c r="T599" s="51"/>
      <c r="U599" s="51"/>
      <c r="V599" s="51"/>
    </row>
    <row r="600" spans="1:82">
      <c r="A600" s="8">
        <v>2005</v>
      </c>
      <c r="B600" s="8">
        <v>8</v>
      </c>
      <c r="C600" s="9">
        <f>P!C601</f>
        <v>11.2</v>
      </c>
      <c r="D600" s="10">
        <f>P!D601</f>
        <v>26.85</v>
      </c>
      <c r="E600" s="24">
        <v>30.93</v>
      </c>
      <c r="F600" s="24">
        <v>20.21</v>
      </c>
      <c r="G600" s="27">
        <v>36.700000000000003</v>
      </c>
      <c r="H600" s="8">
        <v>36.299999999999997</v>
      </c>
      <c r="I600" s="33">
        <f t="shared" si="9"/>
        <v>36.47146</v>
      </c>
      <c r="J600" s="44"/>
      <c r="K600" s="44"/>
      <c r="L600" s="44"/>
      <c r="M600" s="45"/>
      <c r="P600" s="55"/>
      <c r="R600" s="49"/>
      <c r="T600" s="51"/>
      <c r="U600" s="51"/>
      <c r="V600" s="51"/>
    </row>
    <row r="601" spans="1:82" s="2" customFormat="1">
      <c r="A601" s="11">
        <v>2005</v>
      </c>
      <c r="B601" s="11">
        <v>9</v>
      </c>
      <c r="C601" s="9">
        <f>P!C602</f>
        <v>3</v>
      </c>
      <c r="D601" s="10">
        <f>P!D602</f>
        <v>22.37</v>
      </c>
      <c r="E601" s="25">
        <v>26.89</v>
      </c>
      <c r="F601" s="25">
        <v>16.309999999999999</v>
      </c>
      <c r="G601" s="28">
        <v>30</v>
      </c>
      <c r="H601" s="11">
        <v>29.2</v>
      </c>
      <c r="I601" s="34">
        <f t="shared" si="9"/>
        <v>29.542919999999999</v>
      </c>
      <c r="J601" s="44"/>
      <c r="K601" s="44"/>
      <c r="L601" s="44"/>
      <c r="M601" s="45"/>
      <c r="N601" s="46"/>
      <c r="O601" s="46"/>
      <c r="P601" s="55"/>
      <c r="Q601" s="56"/>
      <c r="R601" s="49"/>
      <c r="S601" s="49"/>
      <c r="T601" s="51"/>
      <c r="U601" s="51"/>
      <c r="V601" s="51"/>
      <c r="W601" s="50"/>
      <c r="X601" s="50"/>
      <c r="Y601" s="50"/>
      <c r="Z601" s="50"/>
      <c r="AA601" s="50"/>
      <c r="AB601" s="50"/>
      <c r="AC601" s="50"/>
      <c r="AD601" s="50"/>
      <c r="AE601" s="50"/>
      <c r="AF601" s="50"/>
      <c r="AG601" s="50"/>
      <c r="AH601" s="50"/>
      <c r="AI601" s="50"/>
      <c r="AJ601" s="50"/>
      <c r="AK601" s="50"/>
      <c r="AL601" s="50"/>
      <c r="AM601" s="50"/>
      <c r="AN601" s="50"/>
      <c r="AO601" s="50"/>
      <c r="AP601" s="50"/>
      <c r="AQ601" s="50"/>
      <c r="AR601" s="50"/>
      <c r="AS601" s="50"/>
      <c r="AT601" s="50"/>
      <c r="AU601" s="50"/>
      <c r="AV601" s="50"/>
      <c r="AW601" s="50"/>
      <c r="AX601" s="50"/>
      <c r="AY601" s="50"/>
      <c r="AZ601" s="50"/>
      <c r="BA601" s="50"/>
      <c r="BB601" s="50"/>
      <c r="BC601" s="50"/>
      <c r="BD601" s="50"/>
      <c r="BE601" s="50"/>
      <c r="BF601" s="50"/>
      <c r="BG601" s="50"/>
      <c r="BH601" s="50"/>
      <c r="BI601" s="50"/>
      <c r="BJ601" s="50"/>
      <c r="BK601" s="50"/>
      <c r="BL601" s="50"/>
      <c r="BM601" s="50"/>
      <c r="BN601" s="50"/>
      <c r="BO601" s="50"/>
      <c r="BP601" s="50"/>
      <c r="BQ601" s="50"/>
      <c r="BR601" s="50"/>
      <c r="BS601" s="50"/>
      <c r="BT601" s="50"/>
      <c r="BU601" s="50"/>
      <c r="BV601" s="50"/>
      <c r="BW601" s="50"/>
      <c r="BX601" s="50"/>
      <c r="BY601" s="50"/>
      <c r="BZ601" s="50"/>
      <c r="CA601" s="50"/>
      <c r="CB601" s="50"/>
      <c r="CC601" s="50"/>
      <c r="CD601" s="50"/>
    </row>
    <row r="602" spans="1:82" ht="17.399999999999999">
      <c r="A602" s="8">
        <v>2005</v>
      </c>
      <c r="B602" s="8">
        <v>10</v>
      </c>
      <c r="C602" s="9">
        <f>P!C603</f>
        <v>46.6</v>
      </c>
      <c r="D602" s="10">
        <f>P!D603</f>
        <v>15.13</v>
      </c>
      <c r="E602" s="24">
        <v>19.440000000000001</v>
      </c>
      <c r="F602" s="24">
        <v>10.43</v>
      </c>
      <c r="G602" s="27">
        <v>22.5</v>
      </c>
      <c r="H602" s="8">
        <v>21.4</v>
      </c>
      <c r="I602" s="33">
        <f t="shared" si="9"/>
        <v>21.871514999999999</v>
      </c>
      <c r="J602" s="44"/>
      <c r="K602" s="44"/>
      <c r="L602" s="44"/>
      <c r="M602" s="45"/>
      <c r="P602" s="47"/>
      <c r="R602" s="49"/>
      <c r="T602" s="51"/>
      <c r="U602" s="51"/>
      <c r="V602" s="51"/>
    </row>
    <row r="603" spans="1:82">
      <c r="A603" s="8">
        <v>2005</v>
      </c>
      <c r="B603" s="8">
        <v>11</v>
      </c>
      <c r="C603" s="9">
        <f>P!C604</f>
        <v>165.1</v>
      </c>
      <c r="D603" s="10">
        <f>P!D604</f>
        <v>9.48</v>
      </c>
      <c r="E603" s="24">
        <v>13.23</v>
      </c>
      <c r="F603" s="24">
        <v>5.05</v>
      </c>
      <c r="G603" s="27">
        <v>16.3</v>
      </c>
      <c r="H603" s="8">
        <v>15.1</v>
      </c>
      <c r="I603" s="33">
        <f t="shared" si="9"/>
        <v>15.614380000000001</v>
      </c>
      <c r="J603" s="44"/>
      <c r="K603" s="44"/>
      <c r="L603" s="44"/>
      <c r="M603" s="45"/>
      <c r="P603" s="53"/>
      <c r="R603" s="49"/>
      <c r="T603" s="51"/>
      <c r="U603" s="51"/>
      <c r="V603" s="51"/>
    </row>
    <row r="604" spans="1:82">
      <c r="A604" s="8">
        <v>2005</v>
      </c>
      <c r="B604" s="8">
        <v>12</v>
      </c>
      <c r="C604" s="9">
        <f>P!C605</f>
        <v>132.69999999999999</v>
      </c>
      <c r="D604" s="10">
        <f>P!D605</f>
        <v>7.85</v>
      </c>
      <c r="E604" s="24">
        <v>10.75</v>
      </c>
      <c r="F604" s="24">
        <v>5.18</v>
      </c>
      <c r="G604" s="27">
        <v>13.6</v>
      </c>
      <c r="H604" s="8">
        <v>12.4</v>
      </c>
      <c r="I604" s="33">
        <f t="shared" si="9"/>
        <v>12.914380000000001</v>
      </c>
      <c r="J604" s="44"/>
      <c r="K604" s="44"/>
      <c r="L604" s="44"/>
      <c r="M604" s="45"/>
      <c r="P604" s="53"/>
      <c r="R604" s="49"/>
      <c r="T604" s="51"/>
      <c r="U604" s="51"/>
      <c r="V604" s="51"/>
    </row>
    <row r="605" spans="1:82">
      <c r="A605" s="8">
        <v>2006</v>
      </c>
      <c r="B605" s="8">
        <v>1</v>
      </c>
      <c r="C605" s="9">
        <f>P!C606</f>
        <v>156</v>
      </c>
      <c r="D605" s="10">
        <f>P!D606</f>
        <v>2.78</v>
      </c>
      <c r="E605" s="24" t="s">
        <v>321</v>
      </c>
      <c r="F605" s="24">
        <v>-0.65</v>
      </c>
      <c r="G605" s="27">
        <v>15</v>
      </c>
      <c r="H605" s="8">
        <v>13.8</v>
      </c>
      <c r="I605" s="33">
        <f t="shared" si="9"/>
        <v>14.314380000000002</v>
      </c>
      <c r="J605" s="44"/>
      <c r="K605" s="44"/>
      <c r="L605" s="44"/>
      <c r="M605" s="45"/>
      <c r="P605" s="53"/>
      <c r="R605" s="49"/>
      <c r="T605" s="51"/>
      <c r="U605" s="51"/>
      <c r="V605" s="51"/>
    </row>
    <row r="606" spans="1:82">
      <c r="A606" s="8">
        <v>2006</v>
      </c>
      <c r="B606" s="8">
        <v>2</v>
      </c>
      <c r="C606" s="9">
        <f>P!C607</f>
        <v>60</v>
      </c>
      <c r="D606" s="10">
        <f>P!D607</f>
        <v>4.5999999999999996</v>
      </c>
      <c r="E606" s="24" t="s">
        <v>320</v>
      </c>
      <c r="F606" s="24">
        <v>1.33</v>
      </c>
      <c r="G606" s="27">
        <v>20.04</v>
      </c>
      <c r="H606" s="8">
        <v>19.2</v>
      </c>
      <c r="I606" s="33">
        <f t="shared" si="9"/>
        <v>19.560065999999999</v>
      </c>
      <c r="J606" s="44"/>
      <c r="K606" s="44"/>
      <c r="L606" s="44"/>
      <c r="M606" s="45"/>
      <c r="P606" s="53"/>
      <c r="R606" s="49"/>
      <c r="T606" s="51"/>
      <c r="U606" s="51"/>
      <c r="V606" s="51"/>
    </row>
    <row r="607" spans="1:82">
      <c r="A607" s="8">
        <v>2006</v>
      </c>
      <c r="B607" s="8">
        <v>3</v>
      </c>
      <c r="C607" s="9">
        <f>P!C608</f>
        <v>141</v>
      </c>
      <c r="D607" s="10">
        <f>P!D608</f>
        <v>9.5299999999999994</v>
      </c>
      <c r="E607" s="24" t="s">
        <v>319</v>
      </c>
      <c r="F607" s="24">
        <v>4.88</v>
      </c>
      <c r="G607" s="27">
        <v>27.2</v>
      </c>
      <c r="H607" s="8">
        <v>26.3</v>
      </c>
      <c r="I607" s="33">
        <f t="shared" si="9"/>
        <v>26.685785000000003</v>
      </c>
      <c r="J607" s="44"/>
      <c r="K607" s="44"/>
      <c r="L607" s="44"/>
      <c r="M607" s="45"/>
      <c r="P607" s="53"/>
      <c r="R607" s="49"/>
      <c r="T607" s="51"/>
      <c r="U607" s="51"/>
      <c r="V607" s="51"/>
    </row>
    <row r="608" spans="1:82">
      <c r="A608" s="8">
        <v>2006</v>
      </c>
      <c r="B608" s="8">
        <v>4</v>
      </c>
      <c r="C608" s="9">
        <f>P!C609</f>
        <v>9.4</v>
      </c>
      <c r="D608" s="10">
        <f>P!D609</f>
        <v>14.59</v>
      </c>
      <c r="E608" s="24" t="s">
        <v>318</v>
      </c>
      <c r="F608" s="24">
        <v>9.36</v>
      </c>
      <c r="G608" s="27">
        <v>34.700000000000003</v>
      </c>
      <c r="H608" s="8">
        <v>34.1</v>
      </c>
      <c r="I608" s="33">
        <f t="shared" si="9"/>
        <v>34.357190000000003</v>
      </c>
      <c r="J608" s="44"/>
      <c r="K608" s="44"/>
      <c r="L608" s="44"/>
      <c r="M608" s="45"/>
      <c r="P608" s="53"/>
      <c r="R608" s="49"/>
      <c r="T608" s="51"/>
      <c r="U608" s="51"/>
      <c r="V608" s="51"/>
    </row>
    <row r="609" spans="1:82">
      <c r="A609" s="8">
        <v>2006</v>
      </c>
      <c r="B609" s="8">
        <v>5</v>
      </c>
      <c r="C609" s="9">
        <f>P!C610</f>
        <v>35.299999999999997</v>
      </c>
      <c r="D609" s="10">
        <f>P!D610</f>
        <v>18.59</v>
      </c>
      <c r="E609" s="24" t="s">
        <v>317</v>
      </c>
      <c r="F609" s="24">
        <v>12.09</v>
      </c>
      <c r="G609" s="27">
        <v>39.700000000000003</v>
      </c>
      <c r="H609" s="8">
        <v>39.5</v>
      </c>
      <c r="I609" s="33">
        <f t="shared" si="9"/>
        <v>39.585729999999998</v>
      </c>
      <c r="J609" s="44"/>
      <c r="K609" s="44"/>
      <c r="L609" s="44"/>
      <c r="M609" s="45"/>
      <c r="P609" s="53"/>
      <c r="R609" s="49"/>
      <c r="T609" s="51"/>
      <c r="U609" s="51"/>
      <c r="V609" s="51"/>
    </row>
    <row r="610" spans="1:82">
      <c r="A610" s="8">
        <v>2006</v>
      </c>
      <c r="B610" s="8">
        <v>6</v>
      </c>
      <c r="C610" s="9">
        <f>P!C611</f>
        <v>41.9</v>
      </c>
      <c r="D610" s="10">
        <f>P!D611</f>
        <v>24.09</v>
      </c>
      <c r="E610" s="24" t="s">
        <v>316</v>
      </c>
      <c r="F610" s="24">
        <v>17.43</v>
      </c>
      <c r="G610" s="27">
        <v>41.9</v>
      </c>
      <c r="H610" s="8">
        <v>41.9</v>
      </c>
      <c r="I610" s="33">
        <f t="shared" si="9"/>
        <v>41.9</v>
      </c>
      <c r="J610" s="44"/>
      <c r="K610" s="44"/>
      <c r="L610" s="44"/>
      <c r="M610" s="45"/>
      <c r="P610" s="55"/>
      <c r="R610" s="49"/>
      <c r="T610" s="51"/>
      <c r="U610" s="51"/>
      <c r="V610" s="51"/>
    </row>
    <row r="611" spans="1:82">
      <c r="A611" s="8">
        <v>2006</v>
      </c>
      <c r="B611" s="8">
        <v>7</v>
      </c>
      <c r="C611" s="9">
        <f>P!C612</f>
        <v>22.4</v>
      </c>
      <c r="D611" s="10">
        <f>P!D612</f>
        <v>26.71</v>
      </c>
      <c r="E611" s="24">
        <v>31.01</v>
      </c>
      <c r="F611" s="24">
        <v>19.88</v>
      </c>
      <c r="G611" s="27">
        <v>40.799999999999997</v>
      </c>
      <c r="H611" s="8">
        <v>40.799999999999997</v>
      </c>
      <c r="I611" s="33">
        <f t="shared" si="9"/>
        <v>40.799999999999997</v>
      </c>
      <c r="J611" s="44"/>
      <c r="K611" s="44"/>
      <c r="L611" s="44"/>
      <c r="M611" s="45"/>
      <c r="P611" s="55"/>
      <c r="R611" s="49"/>
      <c r="T611" s="51"/>
      <c r="U611" s="51"/>
      <c r="V611" s="51"/>
    </row>
    <row r="612" spans="1:82">
      <c r="A612" s="8">
        <v>2006</v>
      </c>
      <c r="B612" s="8">
        <v>8</v>
      </c>
      <c r="C612" s="9">
        <f>P!C613</f>
        <v>28.1</v>
      </c>
      <c r="D612" s="10">
        <f>P!D613</f>
        <v>27.66</v>
      </c>
      <c r="E612" s="24">
        <v>32.369999999999997</v>
      </c>
      <c r="F612" s="24">
        <v>19.899999999999999</v>
      </c>
      <c r="G612" s="27">
        <v>36.700000000000003</v>
      </c>
      <c r="H612" s="8">
        <v>36.299999999999997</v>
      </c>
      <c r="I612" s="33">
        <f t="shared" si="9"/>
        <v>36.47146</v>
      </c>
      <c r="J612" s="44"/>
      <c r="K612" s="44"/>
      <c r="L612" s="44"/>
      <c r="M612" s="45"/>
      <c r="P612" s="55"/>
      <c r="R612" s="49"/>
      <c r="T612" s="51"/>
      <c r="U612" s="51"/>
      <c r="V612" s="51"/>
    </row>
    <row r="613" spans="1:82" s="2" customFormat="1">
      <c r="A613" s="11">
        <v>2006</v>
      </c>
      <c r="B613" s="11">
        <v>9</v>
      </c>
      <c r="C613" s="9">
        <f>P!C614</f>
        <v>172.8</v>
      </c>
      <c r="D613" s="10">
        <f>P!D614</f>
        <v>21.45</v>
      </c>
      <c r="E613" s="25">
        <v>25.56</v>
      </c>
      <c r="F613" s="25">
        <v>16.05</v>
      </c>
      <c r="G613" s="28">
        <v>30</v>
      </c>
      <c r="H613" s="11">
        <v>29.2</v>
      </c>
      <c r="I613" s="34">
        <f t="shared" si="9"/>
        <v>29.542919999999999</v>
      </c>
      <c r="J613" s="44"/>
      <c r="K613" s="44"/>
      <c r="L613" s="44"/>
      <c r="M613" s="45"/>
      <c r="N613" s="46"/>
      <c r="O613" s="46"/>
      <c r="P613" s="55"/>
      <c r="Q613" s="56"/>
      <c r="R613" s="49"/>
      <c r="S613" s="49"/>
      <c r="T613" s="51"/>
      <c r="U613" s="51"/>
      <c r="V613" s="51"/>
      <c r="W613" s="50"/>
      <c r="X613" s="50"/>
      <c r="Y613" s="50"/>
      <c r="Z613" s="50"/>
      <c r="AA613" s="50"/>
      <c r="AB613" s="50"/>
      <c r="AC613" s="50"/>
      <c r="AD613" s="50"/>
      <c r="AE613" s="50"/>
      <c r="AF613" s="50"/>
      <c r="AG613" s="50"/>
      <c r="AH613" s="50"/>
      <c r="AI613" s="50"/>
      <c r="AJ613" s="50"/>
      <c r="AK613" s="50"/>
      <c r="AL613" s="50"/>
      <c r="AM613" s="50"/>
      <c r="AN613" s="50"/>
      <c r="AO613" s="50"/>
      <c r="AP613" s="50"/>
      <c r="AQ613" s="50"/>
      <c r="AR613" s="50"/>
      <c r="AS613" s="50"/>
      <c r="AT613" s="50"/>
      <c r="AU613" s="50"/>
      <c r="AV613" s="50"/>
      <c r="AW613" s="50"/>
      <c r="AX613" s="50"/>
      <c r="AY613" s="50"/>
      <c r="AZ613" s="50"/>
      <c r="BA613" s="50"/>
      <c r="BB613" s="50"/>
      <c r="BC613" s="50"/>
      <c r="BD613" s="50"/>
      <c r="BE613" s="50"/>
      <c r="BF613" s="50"/>
      <c r="BG613" s="50"/>
      <c r="BH613" s="50"/>
      <c r="BI613" s="50"/>
      <c r="BJ613" s="50"/>
      <c r="BK613" s="50"/>
      <c r="BL613" s="50"/>
      <c r="BM613" s="50"/>
      <c r="BN613" s="50"/>
      <c r="BO613" s="50"/>
      <c r="BP613" s="50"/>
      <c r="BQ613" s="50"/>
      <c r="BR613" s="50"/>
      <c r="BS613" s="50"/>
      <c r="BT613" s="50"/>
      <c r="BU613" s="50"/>
      <c r="BV613" s="50"/>
      <c r="BW613" s="50"/>
      <c r="BX613" s="50"/>
      <c r="BY613" s="50"/>
      <c r="BZ613" s="50"/>
      <c r="CA613" s="50"/>
      <c r="CB613" s="50"/>
      <c r="CC613" s="50"/>
      <c r="CD613" s="50"/>
    </row>
    <row r="614" spans="1:82" ht="17.399999999999999">
      <c r="A614" s="8">
        <v>2006</v>
      </c>
      <c r="B614" s="8">
        <v>10</v>
      </c>
      <c r="C614" s="9">
        <f>P!C615</f>
        <v>34.799999999999997</v>
      </c>
      <c r="D614" s="10">
        <f>P!D615</f>
        <v>16.38</v>
      </c>
      <c r="E614" s="24">
        <v>19.18</v>
      </c>
      <c r="F614" s="24">
        <v>12.87</v>
      </c>
      <c r="G614" s="27">
        <v>22.5</v>
      </c>
      <c r="H614" s="8">
        <v>21.4</v>
      </c>
      <c r="I614" s="33">
        <f t="shared" si="9"/>
        <v>21.871514999999999</v>
      </c>
      <c r="J614" s="44"/>
      <c r="K614" s="44"/>
      <c r="L614" s="44"/>
      <c r="M614" s="45"/>
      <c r="P614" s="47"/>
      <c r="R614" s="49"/>
      <c r="T614" s="51"/>
      <c r="U614" s="51"/>
      <c r="V614" s="51"/>
    </row>
    <row r="615" spans="1:82">
      <c r="A615" s="8">
        <v>2006</v>
      </c>
      <c r="B615" s="8">
        <v>11</v>
      </c>
      <c r="C615" s="9">
        <f>P!C616</f>
        <v>46.4</v>
      </c>
      <c r="D615" s="10">
        <f>P!D616</f>
        <v>10.11</v>
      </c>
      <c r="E615" s="24">
        <v>13.86</v>
      </c>
      <c r="F615" s="24">
        <v>5.41</v>
      </c>
      <c r="G615" s="27">
        <v>16.3</v>
      </c>
      <c r="H615" s="8">
        <v>15.1</v>
      </c>
      <c r="I615" s="33">
        <f t="shared" si="9"/>
        <v>15.614380000000001</v>
      </c>
      <c r="J615" s="44"/>
      <c r="K615" s="44"/>
      <c r="L615" s="44"/>
      <c r="M615" s="45"/>
      <c r="P615" s="53"/>
      <c r="R615" s="49"/>
      <c r="T615" s="51"/>
      <c r="U615" s="51"/>
      <c r="V615" s="51"/>
    </row>
    <row r="616" spans="1:82">
      <c r="A616" s="8">
        <v>2006</v>
      </c>
      <c r="B616" s="8">
        <v>12</v>
      </c>
      <c r="C616" s="9">
        <f>P!C617</f>
        <v>19.3</v>
      </c>
      <c r="D616" s="10">
        <f>P!D617</f>
        <v>6.56</v>
      </c>
      <c r="E616" s="24">
        <v>10.16</v>
      </c>
      <c r="F616" s="24">
        <v>2.25</v>
      </c>
      <c r="G616" s="27">
        <v>13.6</v>
      </c>
      <c r="H616" s="8">
        <v>12.4</v>
      </c>
      <c r="I616" s="33">
        <f t="shared" si="9"/>
        <v>12.914380000000001</v>
      </c>
      <c r="J616" s="44"/>
      <c r="K616" s="44"/>
      <c r="L616" s="44"/>
      <c r="M616" s="45"/>
      <c r="P616" s="53"/>
      <c r="R616" s="49"/>
      <c r="T616" s="51"/>
      <c r="U616" s="51"/>
      <c r="V616" s="51"/>
    </row>
    <row r="617" spans="1:82">
      <c r="A617" s="8">
        <v>2007</v>
      </c>
      <c r="B617" s="8">
        <v>1</v>
      </c>
      <c r="C617" s="9">
        <f>P!C618</f>
        <v>3.8</v>
      </c>
      <c r="D617" s="10">
        <f>P!D618</f>
        <v>9.18</v>
      </c>
      <c r="E617" s="24" t="s">
        <v>315</v>
      </c>
      <c r="F617" s="24">
        <v>4.26</v>
      </c>
      <c r="G617" s="27">
        <v>15</v>
      </c>
      <c r="H617" s="8">
        <v>13.8</v>
      </c>
      <c r="I617" s="33">
        <f t="shared" si="9"/>
        <v>14.314380000000002</v>
      </c>
      <c r="J617" s="44"/>
      <c r="K617" s="44"/>
      <c r="L617" s="44"/>
      <c r="M617" s="45"/>
      <c r="P617" s="53"/>
      <c r="R617" s="49"/>
      <c r="T617" s="51"/>
      <c r="U617" s="51"/>
      <c r="V617" s="51"/>
    </row>
    <row r="618" spans="1:82">
      <c r="A618" s="8">
        <v>2007</v>
      </c>
      <c r="B618" s="8">
        <v>2</v>
      </c>
      <c r="C618" s="9">
        <f>P!C619</f>
        <v>13.6</v>
      </c>
      <c r="D618" s="10">
        <f>P!D619</f>
        <v>7.95</v>
      </c>
      <c r="E618" s="24" t="s">
        <v>314</v>
      </c>
      <c r="F618" s="24">
        <v>4.0599999999999996</v>
      </c>
      <c r="G618" s="27">
        <v>20.04</v>
      </c>
      <c r="H618" s="8">
        <v>19.2</v>
      </c>
      <c r="I618" s="33">
        <f t="shared" si="9"/>
        <v>19.560065999999999</v>
      </c>
      <c r="J618" s="44"/>
      <c r="K618" s="44"/>
      <c r="L618" s="44"/>
      <c r="M618" s="45"/>
      <c r="P618" s="53"/>
      <c r="R618" s="49"/>
      <c r="T618" s="51"/>
      <c r="U618" s="51"/>
      <c r="V618" s="51"/>
    </row>
    <row r="619" spans="1:82">
      <c r="A619" s="8">
        <v>2007</v>
      </c>
      <c r="B619" s="8">
        <v>3</v>
      </c>
      <c r="C619" s="9">
        <f>P!C620</f>
        <v>68.599999999999994</v>
      </c>
      <c r="D619" s="10">
        <f>P!D620</f>
        <v>10.199999999999999</v>
      </c>
      <c r="E619" s="24" t="s">
        <v>313</v>
      </c>
      <c r="F619" s="24">
        <v>5.47</v>
      </c>
      <c r="G619" s="27">
        <v>27.2</v>
      </c>
      <c r="H619" s="8">
        <v>26.3</v>
      </c>
      <c r="I619" s="33">
        <f t="shared" si="9"/>
        <v>26.685785000000003</v>
      </c>
      <c r="J619" s="44"/>
      <c r="K619" s="44"/>
      <c r="L619" s="44"/>
      <c r="M619" s="45"/>
      <c r="P619" s="53"/>
      <c r="R619" s="49"/>
      <c r="T619" s="51"/>
      <c r="U619" s="51"/>
      <c r="V619" s="51"/>
    </row>
    <row r="620" spans="1:82">
      <c r="A620" s="8">
        <v>2007</v>
      </c>
      <c r="B620" s="8">
        <v>4</v>
      </c>
      <c r="C620" s="9">
        <f>P!C621</f>
        <v>6.2</v>
      </c>
      <c r="D620" s="10">
        <f>P!D621</f>
        <v>13.96</v>
      </c>
      <c r="E620" s="24" t="s">
        <v>312</v>
      </c>
      <c r="F620" s="24">
        <v>6.34</v>
      </c>
      <c r="G620" s="27">
        <v>34.700000000000003</v>
      </c>
      <c r="H620" s="8">
        <v>34.1</v>
      </c>
      <c r="I620" s="33">
        <f t="shared" si="9"/>
        <v>34.357190000000003</v>
      </c>
      <c r="J620" s="44"/>
      <c r="K620" s="44"/>
      <c r="L620" s="44"/>
      <c r="M620" s="45"/>
      <c r="P620" s="53"/>
      <c r="R620" s="49"/>
      <c r="T620" s="51"/>
      <c r="U620" s="51"/>
      <c r="V620" s="51"/>
    </row>
    <row r="621" spans="1:82">
      <c r="A621" s="8">
        <v>2007</v>
      </c>
      <c r="B621" s="8">
        <v>5</v>
      </c>
      <c r="C621" s="9">
        <f>P!C622</f>
        <v>72.599999999999994</v>
      </c>
      <c r="D621" s="10">
        <f>P!D622</f>
        <v>20.04</v>
      </c>
      <c r="E621" s="24" t="s">
        <v>311</v>
      </c>
      <c r="F621" s="24">
        <v>14.68</v>
      </c>
      <c r="G621" s="27">
        <v>39.700000000000003</v>
      </c>
      <c r="H621" s="8">
        <v>39.5</v>
      </c>
      <c r="I621" s="33">
        <f t="shared" si="9"/>
        <v>39.585729999999998</v>
      </c>
      <c r="J621" s="44"/>
      <c r="K621" s="44"/>
      <c r="L621" s="44"/>
      <c r="M621" s="45"/>
      <c r="P621" s="53"/>
      <c r="R621" s="49"/>
      <c r="T621" s="51"/>
      <c r="U621" s="51"/>
      <c r="V621" s="51"/>
    </row>
    <row r="622" spans="1:82">
      <c r="A622" s="8">
        <v>2007</v>
      </c>
      <c r="B622" s="8">
        <v>6</v>
      </c>
      <c r="C622" s="9">
        <f>P!C623</f>
        <v>12.2</v>
      </c>
      <c r="D622" s="10">
        <f>P!D623</f>
        <v>27.25</v>
      </c>
      <c r="E622" s="24" t="s">
        <v>310</v>
      </c>
      <c r="F622" s="24">
        <v>19.690000000000001</v>
      </c>
      <c r="G622" s="27">
        <v>41.9</v>
      </c>
      <c r="H622" s="8">
        <v>41.9</v>
      </c>
      <c r="I622" s="33">
        <f t="shared" si="9"/>
        <v>41.9</v>
      </c>
      <c r="J622" s="44"/>
      <c r="K622" s="44"/>
      <c r="L622" s="44"/>
      <c r="M622" s="45"/>
      <c r="P622" s="55"/>
      <c r="R622" s="49"/>
      <c r="T622" s="51"/>
      <c r="U622" s="51"/>
      <c r="V622" s="51"/>
    </row>
    <row r="623" spans="1:82">
      <c r="A623" s="8">
        <v>2007</v>
      </c>
      <c r="B623" s="8">
        <v>7</v>
      </c>
      <c r="C623" s="9">
        <f>P!C624</f>
        <v>0</v>
      </c>
      <c r="D623" s="10">
        <f>P!D624</f>
        <v>29.34</v>
      </c>
      <c r="E623" s="24">
        <v>33.86</v>
      </c>
      <c r="F623" s="24">
        <v>20.8</v>
      </c>
      <c r="G623" s="27">
        <v>40.799999999999997</v>
      </c>
      <c r="H623" s="8">
        <v>40.799999999999997</v>
      </c>
      <c r="I623" s="33">
        <f t="shared" si="9"/>
        <v>40.799999999999997</v>
      </c>
      <c r="J623" s="44"/>
      <c r="K623" s="44"/>
      <c r="L623" s="44"/>
      <c r="M623" s="45"/>
      <c r="P623" s="55"/>
      <c r="R623" s="49"/>
      <c r="T623" s="51"/>
      <c r="U623" s="51"/>
      <c r="V623" s="51"/>
    </row>
    <row r="624" spans="1:82">
      <c r="A624" s="8">
        <v>2007</v>
      </c>
      <c r="B624" s="8">
        <v>8</v>
      </c>
      <c r="C624" s="9">
        <f>P!C625</f>
        <v>1.4</v>
      </c>
      <c r="D624" s="10">
        <f>P!D625</f>
        <v>27.65</v>
      </c>
      <c r="E624" s="24">
        <v>31.99</v>
      </c>
      <c r="F624" s="24">
        <v>19.84</v>
      </c>
      <c r="G624" s="27">
        <v>36.700000000000003</v>
      </c>
      <c r="H624" s="8">
        <v>36.299999999999997</v>
      </c>
      <c r="I624" s="33">
        <f t="shared" si="9"/>
        <v>36.47146</v>
      </c>
      <c r="J624" s="44"/>
      <c r="K624" s="44"/>
      <c r="L624" s="44"/>
      <c r="M624" s="45"/>
      <c r="P624" s="55"/>
      <c r="R624" s="49"/>
      <c r="T624" s="51"/>
      <c r="U624" s="51"/>
      <c r="V624" s="51"/>
    </row>
    <row r="625" spans="1:82" s="2" customFormat="1">
      <c r="A625" s="11">
        <v>2007</v>
      </c>
      <c r="B625" s="11">
        <v>9</v>
      </c>
      <c r="C625" s="9">
        <f>P!C626</f>
        <v>33.9</v>
      </c>
      <c r="D625" s="10">
        <f>P!D626</f>
        <v>20.94</v>
      </c>
      <c r="E625" s="25">
        <v>25.6</v>
      </c>
      <c r="F625" s="25">
        <v>14.23</v>
      </c>
      <c r="G625" s="28">
        <v>30</v>
      </c>
      <c r="H625" s="11">
        <v>29.2</v>
      </c>
      <c r="I625" s="34">
        <f t="shared" si="9"/>
        <v>29.542919999999999</v>
      </c>
      <c r="J625" s="44"/>
      <c r="K625" s="44"/>
      <c r="L625" s="44"/>
      <c r="M625" s="45"/>
      <c r="N625" s="46"/>
      <c r="O625" s="46"/>
      <c r="P625" s="55"/>
      <c r="Q625" s="56"/>
      <c r="R625" s="49"/>
      <c r="S625" s="49"/>
      <c r="T625" s="51"/>
      <c r="U625" s="51"/>
      <c r="V625" s="51"/>
      <c r="W625" s="50"/>
      <c r="X625" s="50"/>
      <c r="Y625" s="50"/>
      <c r="Z625" s="50"/>
      <c r="AA625" s="50"/>
      <c r="AB625" s="50"/>
      <c r="AC625" s="50"/>
      <c r="AD625" s="50"/>
      <c r="AE625" s="50"/>
      <c r="AF625" s="50"/>
      <c r="AG625" s="50"/>
      <c r="AH625" s="50"/>
      <c r="AI625" s="50"/>
      <c r="AJ625" s="50"/>
      <c r="AK625" s="50"/>
      <c r="AL625" s="50"/>
      <c r="AM625" s="50"/>
      <c r="AN625" s="50"/>
      <c r="AO625" s="50"/>
      <c r="AP625" s="50"/>
      <c r="AQ625" s="50"/>
      <c r="AR625" s="50"/>
      <c r="AS625" s="50"/>
      <c r="AT625" s="50"/>
      <c r="AU625" s="50"/>
      <c r="AV625" s="50"/>
      <c r="AW625" s="50"/>
      <c r="AX625" s="50"/>
      <c r="AY625" s="50"/>
      <c r="AZ625" s="50"/>
      <c r="BA625" s="50"/>
      <c r="BB625" s="50"/>
      <c r="BC625" s="50"/>
      <c r="BD625" s="50"/>
      <c r="BE625" s="50"/>
      <c r="BF625" s="50"/>
      <c r="BG625" s="50"/>
      <c r="BH625" s="50"/>
      <c r="BI625" s="50"/>
      <c r="BJ625" s="50"/>
      <c r="BK625" s="50"/>
      <c r="BL625" s="50"/>
      <c r="BM625" s="50"/>
      <c r="BN625" s="50"/>
      <c r="BO625" s="50"/>
      <c r="BP625" s="50"/>
      <c r="BQ625" s="50"/>
      <c r="BR625" s="50"/>
      <c r="BS625" s="50"/>
      <c r="BT625" s="50"/>
      <c r="BU625" s="50"/>
      <c r="BV625" s="50"/>
      <c r="BW625" s="50"/>
      <c r="BX625" s="50"/>
      <c r="BY625" s="50"/>
      <c r="BZ625" s="50"/>
      <c r="CA625" s="50"/>
      <c r="CB625" s="50"/>
      <c r="CC625" s="50"/>
      <c r="CD625" s="50"/>
    </row>
    <row r="626" spans="1:82" ht="17.399999999999999">
      <c r="A626" s="8">
        <v>2007</v>
      </c>
      <c r="B626" s="8">
        <v>10</v>
      </c>
      <c r="C626" s="9">
        <f>P!C627</f>
        <v>101.8</v>
      </c>
      <c r="D626" s="10">
        <f>P!D627</f>
        <v>1.63</v>
      </c>
      <c r="E626" s="24">
        <v>21.45</v>
      </c>
      <c r="F626" s="24">
        <v>11.46</v>
      </c>
      <c r="G626" s="27">
        <v>22.5</v>
      </c>
      <c r="H626" s="8">
        <v>21.4</v>
      </c>
      <c r="I626" s="33">
        <f t="shared" si="9"/>
        <v>21.871514999999999</v>
      </c>
      <c r="J626" s="44"/>
      <c r="K626" s="44"/>
      <c r="L626" s="44"/>
      <c r="M626" s="45"/>
      <c r="P626" s="47"/>
      <c r="R626" s="49"/>
      <c r="T626" s="51"/>
      <c r="U626" s="51"/>
      <c r="V626" s="51"/>
    </row>
    <row r="627" spans="1:82">
      <c r="A627" s="8">
        <v>2007</v>
      </c>
      <c r="B627" s="8">
        <v>11</v>
      </c>
      <c r="C627" s="9">
        <f>P!C628</f>
        <v>129.5</v>
      </c>
      <c r="D627" s="10">
        <f>P!D628</f>
        <v>10.16</v>
      </c>
      <c r="E627" s="24">
        <v>13.93</v>
      </c>
      <c r="F627" s="24">
        <v>5.58</v>
      </c>
      <c r="G627" s="27">
        <v>16.3</v>
      </c>
      <c r="H627" s="8">
        <v>15.1</v>
      </c>
      <c r="I627" s="33">
        <f t="shared" si="9"/>
        <v>15.614380000000001</v>
      </c>
      <c r="J627" s="44"/>
      <c r="K627" s="44"/>
      <c r="L627" s="44"/>
      <c r="M627" s="45"/>
      <c r="P627" s="53"/>
      <c r="R627" s="49"/>
      <c r="T627" s="51"/>
      <c r="U627" s="51"/>
      <c r="V627" s="51"/>
    </row>
    <row r="628" spans="1:82">
      <c r="A628" s="8">
        <v>2007</v>
      </c>
      <c r="B628" s="8">
        <v>12</v>
      </c>
      <c r="C628" s="9">
        <f>P!C629</f>
        <v>56.4</v>
      </c>
      <c r="D628" s="10">
        <f>P!D629</f>
        <v>5.03</v>
      </c>
      <c r="E628" s="24">
        <v>8.09</v>
      </c>
      <c r="F628" s="24">
        <v>1.66</v>
      </c>
      <c r="G628" s="27">
        <v>13.6</v>
      </c>
      <c r="H628" s="8">
        <v>12.4</v>
      </c>
      <c r="I628" s="33">
        <f t="shared" si="9"/>
        <v>12.914380000000001</v>
      </c>
      <c r="J628" s="44"/>
      <c r="K628" s="44"/>
      <c r="L628" s="44"/>
      <c r="M628" s="45"/>
      <c r="P628" s="53"/>
      <c r="R628" s="49"/>
      <c r="T628" s="51"/>
      <c r="U628" s="51"/>
      <c r="V628" s="51"/>
    </row>
    <row r="629" spans="1:82">
      <c r="A629" s="8">
        <v>2008</v>
      </c>
      <c r="B629" s="8">
        <v>1</v>
      </c>
      <c r="C629" s="9">
        <f>P!C630</f>
        <v>39.200000000000003</v>
      </c>
      <c r="D629" s="10">
        <f>P!D630</f>
        <v>4.0999999999999996</v>
      </c>
      <c r="E629" s="24" t="s">
        <v>309</v>
      </c>
      <c r="F629" s="24">
        <v>0.21</v>
      </c>
      <c r="G629" s="27">
        <v>15</v>
      </c>
      <c r="H629" s="8">
        <v>13.8</v>
      </c>
      <c r="I629" s="33">
        <f t="shared" si="9"/>
        <v>14.314380000000002</v>
      </c>
      <c r="J629" s="44"/>
      <c r="K629" s="44"/>
      <c r="L629" s="44"/>
      <c r="M629" s="45"/>
      <c r="P629" s="53"/>
      <c r="R629" s="49"/>
      <c r="T629" s="51"/>
      <c r="U629" s="51"/>
      <c r="V629" s="51"/>
    </row>
    <row r="630" spans="1:82">
      <c r="A630" s="8">
        <v>2008</v>
      </c>
      <c r="B630" s="8">
        <v>2</v>
      </c>
      <c r="C630" s="9">
        <f>P!C631</f>
        <v>5.6</v>
      </c>
      <c r="D630" s="10">
        <f>P!D631</f>
        <v>5.81</v>
      </c>
      <c r="E630" s="24" t="s">
        <v>308</v>
      </c>
      <c r="F630" s="24">
        <v>1.59</v>
      </c>
      <c r="G630" s="27">
        <v>20.04</v>
      </c>
      <c r="H630" s="8">
        <v>19.2</v>
      </c>
      <c r="I630" s="33">
        <f t="shared" si="9"/>
        <v>19.560065999999999</v>
      </c>
      <c r="J630" s="44"/>
      <c r="K630" s="44"/>
      <c r="L630" s="44"/>
      <c r="M630" s="45"/>
      <c r="P630" s="53"/>
      <c r="R630" s="49"/>
      <c r="T630" s="51"/>
      <c r="U630" s="51"/>
      <c r="V630" s="51"/>
    </row>
    <row r="631" spans="1:82">
      <c r="A631" s="8">
        <v>2008</v>
      </c>
      <c r="B631" s="8">
        <v>3</v>
      </c>
      <c r="C631" s="9">
        <f>P!C632</f>
        <v>37.5</v>
      </c>
      <c r="D631" s="10">
        <f>P!D632</f>
        <v>11.97</v>
      </c>
      <c r="E631" s="24" t="s">
        <v>307</v>
      </c>
      <c r="F631" s="24">
        <v>7.39</v>
      </c>
      <c r="G631" s="27">
        <v>27.2</v>
      </c>
      <c r="H631" s="8">
        <v>26.3</v>
      </c>
      <c r="I631" s="33">
        <f t="shared" si="9"/>
        <v>26.685785000000003</v>
      </c>
      <c r="J631" s="44"/>
      <c r="K631" s="44"/>
      <c r="L631" s="44"/>
      <c r="M631" s="45"/>
      <c r="P631" s="53"/>
      <c r="R631" s="49"/>
      <c r="T631" s="51"/>
      <c r="U631" s="51"/>
      <c r="V631" s="51"/>
    </row>
    <row r="632" spans="1:82">
      <c r="A632" s="8">
        <v>2008</v>
      </c>
      <c r="B632" s="8">
        <v>4</v>
      </c>
      <c r="C632" s="9">
        <f>P!C633</f>
        <v>41.3</v>
      </c>
      <c r="D632" s="10">
        <f>P!D633</f>
        <v>15.06</v>
      </c>
      <c r="E632" s="24" t="s">
        <v>306</v>
      </c>
      <c r="F632" s="24">
        <v>9.86</v>
      </c>
      <c r="G632" s="27">
        <v>34.700000000000003</v>
      </c>
      <c r="H632" s="8">
        <v>34.1</v>
      </c>
      <c r="I632" s="33">
        <f t="shared" si="9"/>
        <v>34.357190000000003</v>
      </c>
      <c r="J632" s="44"/>
      <c r="K632" s="44"/>
      <c r="L632" s="44"/>
      <c r="M632" s="45"/>
      <c r="P632" s="53"/>
      <c r="R632" s="49"/>
      <c r="T632" s="51"/>
      <c r="U632" s="51"/>
      <c r="V632" s="51"/>
    </row>
    <row r="633" spans="1:82">
      <c r="A633" s="8">
        <v>2008</v>
      </c>
      <c r="B633" s="8">
        <v>5</v>
      </c>
      <c r="C633" s="9">
        <f>P!C634</f>
        <v>8.8000000000000007</v>
      </c>
      <c r="D633" s="10">
        <f>P!D634</f>
        <v>19.73</v>
      </c>
      <c r="E633" s="24" t="s">
        <v>305</v>
      </c>
      <c r="F633" s="24">
        <v>11.4</v>
      </c>
      <c r="G633" s="27">
        <v>39.700000000000003</v>
      </c>
      <c r="H633" s="8">
        <v>39.5</v>
      </c>
      <c r="I633" s="33">
        <f t="shared" si="9"/>
        <v>39.585729999999998</v>
      </c>
      <c r="J633" s="44"/>
      <c r="K633" s="44"/>
      <c r="L633" s="44"/>
      <c r="M633" s="45"/>
      <c r="P633" s="53"/>
      <c r="R633" s="49"/>
      <c r="T633" s="51"/>
      <c r="U633" s="51"/>
      <c r="V633" s="51"/>
    </row>
    <row r="634" spans="1:82">
      <c r="A634" s="8">
        <v>2008</v>
      </c>
      <c r="B634" s="8">
        <v>6</v>
      </c>
      <c r="C634" s="9">
        <f>P!C635</f>
        <v>19.7</v>
      </c>
      <c r="D634" s="10">
        <f>P!D635</f>
        <v>25.06</v>
      </c>
      <c r="E634" s="24" t="s">
        <v>304</v>
      </c>
      <c r="F634" s="24">
        <v>17.579999999999998</v>
      </c>
      <c r="G634" s="27">
        <v>41.9</v>
      </c>
      <c r="H634" s="8">
        <v>41.9</v>
      </c>
      <c r="I634" s="33">
        <f t="shared" si="9"/>
        <v>41.9</v>
      </c>
      <c r="J634" s="44"/>
      <c r="K634" s="44"/>
      <c r="L634" s="44"/>
      <c r="M634" s="45"/>
      <c r="P634" s="55"/>
      <c r="R634" s="49"/>
      <c r="T634" s="51"/>
      <c r="U634" s="51"/>
      <c r="V634" s="51"/>
    </row>
    <row r="635" spans="1:82">
      <c r="A635" s="8">
        <v>2008</v>
      </c>
      <c r="B635" s="8">
        <v>7</v>
      </c>
      <c r="C635" s="9">
        <f>P!C636</f>
        <v>27.4</v>
      </c>
      <c r="D635" s="10">
        <f>P!D636</f>
        <v>26.99</v>
      </c>
      <c r="E635" s="24">
        <v>31.24</v>
      </c>
      <c r="F635" s="24">
        <v>19.52</v>
      </c>
      <c r="G635" s="27">
        <v>40.799999999999997</v>
      </c>
      <c r="H635" s="8">
        <v>40.799999999999997</v>
      </c>
      <c r="I635" s="33">
        <f t="shared" si="9"/>
        <v>40.799999999999997</v>
      </c>
      <c r="J635" s="44"/>
      <c r="K635" s="44"/>
      <c r="L635" s="44"/>
      <c r="M635" s="45"/>
      <c r="P635" s="55"/>
      <c r="R635" s="49"/>
      <c r="T635" s="51"/>
      <c r="U635" s="51"/>
      <c r="V635" s="51"/>
    </row>
    <row r="636" spans="1:82">
      <c r="A636" s="8">
        <v>2008</v>
      </c>
      <c r="B636" s="8">
        <v>8</v>
      </c>
      <c r="C636" s="9">
        <f>P!C637</f>
        <v>5.2</v>
      </c>
      <c r="D636" s="10">
        <f>P!D637</f>
        <v>28.02</v>
      </c>
      <c r="E636" s="24">
        <v>32.770000000000003</v>
      </c>
      <c r="F636" s="24">
        <v>20.46</v>
      </c>
      <c r="G636" s="27">
        <v>36.700000000000003</v>
      </c>
      <c r="H636" s="8">
        <v>36.299999999999997</v>
      </c>
      <c r="I636" s="33">
        <f t="shared" si="9"/>
        <v>36.47146</v>
      </c>
      <c r="J636" s="44"/>
      <c r="K636" s="44"/>
      <c r="L636" s="44"/>
      <c r="M636" s="45"/>
      <c r="P636" s="55"/>
      <c r="R636" s="49"/>
      <c r="T636" s="51"/>
      <c r="U636" s="51"/>
      <c r="V636" s="51"/>
    </row>
    <row r="637" spans="1:82" s="2" customFormat="1">
      <c r="A637" s="11">
        <v>2008</v>
      </c>
      <c r="B637" s="11">
        <v>9</v>
      </c>
      <c r="C637" s="9">
        <f>P!C638</f>
        <v>8.6999999999999993</v>
      </c>
      <c r="D637" s="10">
        <f>P!D638</f>
        <v>21.72</v>
      </c>
      <c r="E637" s="25">
        <v>25.68</v>
      </c>
      <c r="F637" s="25">
        <v>15.94</v>
      </c>
      <c r="G637" s="28">
        <v>30</v>
      </c>
      <c r="H637" s="11">
        <v>29.2</v>
      </c>
      <c r="I637" s="34">
        <f t="shared" si="9"/>
        <v>29.542919999999999</v>
      </c>
      <c r="J637" s="44"/>
      <c r="K637" s="44"/>
      <c r="L637" s="44"/>
      <c r="M637" s="45"/>
      <c r="N637" s="46"/>
      <c r="O637" s="46"/>
      <c r="P637" s="55"/>
      <c r="Q637" s="56"/>
      <c r="R637" s="49"/>
      <c r="S637" s="49"/>
      <c r="T637" s="51"/>
      <c r="U637" s="51"/>
      <c r="V637" s="51"/>
      <c r="W637" s="50"/>
      <c r="X637" s="50"/>
      <c r="Y637" s="50"/>
      <c r="Z637" s="50"/>
      <c r="AA637" s="50"/>
      <c r="AB637" s="50"/>
      <c r="AC637" s="50"/>
      <c r="AD637" s="50"/>
      <c r="AE637" s="50"/>
      <c r="AF637" s="50"/>
      <c r="AG637" s="50"/>
      <c r="AH637" s="50"/>
      <c r="AI637" s="50"/>
      <c r="AJ637" s="50"/>
      <c r="AK637" s="50"/>
      <c r="AL637" s="50"/>
      <c r="AM637" s="50"/>
      <c r="AN637" s="50"/>
      <c r="AO637" s="50"/>
      <c r="AP637" s="50"/>
      <c r="AQ637" s="50"/>
      <c r="AR637" s="50"/>
      <c r="AS637" s="50"/>
      <c r="AT637" s="50"/>
      <c r="AU637" s="50"/>
      <c r="AV637" s="50"/>
      <c r="AW637" s="50"/>
      <c r="AX637" s="50"/>
      <c r="AY637" s="50"/>
      <c r="AZ637" s="50"/>
      <c r="BA637" s="50"/>
      <c r="BB637" s="50"/>
      <c r="BC637" s="50"/>
      <c r="BD637" s="50"/>
      <c r="BE637" s="50"/>
      <c r="BF637" s="50"/>
      <c r="BG637" s="50"/>
      <c r="BH637" s="50"/>
      <c r="BI637" s="50"/>
      <c r="BJ637" s="50"/>
      <c r="BK637" s="50"/>
      <c r="BL637" s="50"/>
      <c r="BM637" s="50"/>
      <c r="BN637" s="50"/>
      <c r="BO637" s="50"/>
      <c r="BP637" s="50"/>
      <c r="BQ637" s="50"/>
      <c r="BR637" s="50"/>
      <c r="BS637" s="50"/>
      <c r="BT637" s="50"/>
      <c r="BU637" s="50"/>
      <c r="BV637" s="50"/>
      <c r="BW637" s="50"/>
      <c r="BX637" s="50"/>
      <c r="BY637" s="50"/>
      <c r="BZ637" s="50"/>
      <c r="CA637" s="50"/>
      <c r="CB637" s="50"/>
      <c r="CC637" s="50"/>
      <c r="CD637" s="50"/>
    </row>
    <row r="638" spans="1:82" ht="17.399999999999999">
      <c r="A638" s="8">
        <v>2008</v>
      </c>
      <c r="B638" s="8">
        <v>10</v>
      </c>
      <c r="C638" s="9">
        <f>P!C639</f>
        <v>36</v>
      </c>
      <c r="D638" s="10">
        <f>P!D639</f>
        <v>16.88</v>
      </c>
      <c r="E638" s="24">
        <v>21.22</v>
      </c>
      <c r="F638" s="24">
        <v>11.5</v>
      </c>
      <c r="G638" s="27">
        <v>22.5</v>
      </c>
      <c r="H638" s="8">
        <v>21.4</v>
      </c>
      <c r="I638" s="33">
        <f t="shared" si="9"/>
        <v>21.871514999999999</v>
      </c>
      <c r="J638" s="44"/>
      <c r="K638" s="44"/>
      <c r="L638" s="44"/>
      <c r="M638" s="45"/>
      <c r="P638" s="47"/>
      <c r="R638" s="49"/>
      <c r="T638" s="51"/>
      <c r="U638" s="51"/>
      <c r="V638" s="51"/>
    </row>
    <row r="639" spans="1:82">
      <c r="A639" s="8">
        <v>2008</v>
      </c>
      <c r="B639" s="8">
        <v>11</v>
      </c>
      <c r="C639" s="9">
        <f>P!C640</f>
        <v>15.1</v>
      </c>
      <c r="D639" s="10">
        <f>P!D640</f>
        <v>12.03</v>
      </c>
      <c r="E639" s="24">
        <v>15.88</v>
      </c>
      <c r="F639" s="24">
        <v>7.54</v>
      </c>
      <c r="G639" s="27">
        <v>16.3</v>
      </c>
      <c r="H639" s="8">
        <v>15.1</v>
      </c>
      <c r="I639" s="33">
        <f t="shared" si="9"/>
        <v>15.614380000000001</v>
      </c>
      <c r="J639" s="44"/>
      <c r="K639" s="44"/>
      <c r="L639" s="44"/>
      <c r="M639" s="45"/>
      <c r="P639" s="53"/>
      <c r="R639" s="49"/>
      <c r="T639" s="51"/>
      <c r="U639" s="51"/>
      <c r="V639" s="51"/>
    </row>
    <row r="640" spans="1:82">
      <c r="A640" s="8">
        <v>2008</v>
      </c>
      <c r="B640" s="8">
        <v>12</v>
      </c>
      <c r="C640" s="9">
        <f>P!C641</f>
        <v>31.2</v>
      </c>
      <c r="D640" s="10">
        <f>P!D641</f>
        <v>8.4600000000000009</v>
      </c>
      <c r="E640" s="24">
        <v>11.87</v>
      </c>
      <c r="F640" s="24">
        <v>4.99</v>
      </c>
      <c r="G640" s="27">
        <v>13.6</v>
      </c>
      <c r="H640" s="8">
        <v>12.4</v>
      </c>
      <c r="I640" s="33">
        <f t="shared" si="9"/>
        <v>12.914380000000001</v>
      </c>
      <c r="J640" s="44"/>
      <c r="K640" s="44"/>
      <c r="L640" s="44"/>
      <c r="M640" s="45"/>
      <c r="P640" s="53"/>
      <c r="R640" s="49"/>
      <c r="T640" s="51"/>
      <c r="U640" s="51"/>
      <c r="V640" s="51"/>
    </row>
    <row r="641" spans="1:82">
      <c r="A641" s="8">
        <v>2009</v>
      </c>
      <c r="B641" s="8">
        <v>1</v>
      </c>
      <c r="C641" s="9">
        <f>P!C642</f>
        <v>91.8</v>
      </c>
      <c r="D641" s="10">
        <f>P!D642</f>
        <v>6.69</v>
      </c>
      <c r="E641" s="24" t="s">
        <v>303</v>
      </c>
      <c r="F641" s="24">
        <v>2.94</v>
      </c>
      <c r="G641" s="27">
        <v>15</v>
      </c>
      <c r="H641" s="8">
        <v>13.8</v>
      </c>
      <c r="I641" s="33">
        <f t="shared" si="9"/>
        <v>14.314380000000002</v>
      </c>
      <c r="J641" s="44"/>
      <c r="K641" s="44"/>
      <c r="L641" s="44"/>
      <c r="M641" s="45"/>
      <c r="P641" s="53"/>
      <c r="R641" s="49"/>
      <c r="T641" s="51"/>
      <c r="U641" s="51"/>
      <c r="V641" s="51"/>
    </row>
    <row r="642" spans="1:82">
      <c r="A642" s="8">
        <v>2009</v>
      </c>
      <c r="B642" s="8">
        <v>2</v>
      </c>
      <c r="C642" s="9">
        <f>P!C643</f>
        <v>72.3</v>
      </c>
      <c r="D642" s="10">
        <f>P!D643</f>
        <v>6.92</v>
      </c>
      <c r="E642" s="24" t="s">
        <v>302</v>
      </c>
      <c r="F642" s="24">
        <v>3.04</v>
      </c>
      <c r="G642" s="27">
        <v>20.04</v>
      </c>
      <c r="H642" s="8">
        <v>19.2</v>
      </c>
      <c r="I642" s="33">
        <f t="shared" si="9"/>
        <v>19.560065999999999</v>
      </c>
      <c r="J642" s="44"/>
      <c r="K642" s="44"/>
      <c r="L642" s="44"/>
      <c r="M642" s="45"/>
      <c r="P642" s="53"/>
      <c r="R642" s="49"/>
      <c r="T642" s="51"/>
      <c r="U642" s="51"/>
      <c r="V642" s="51"/>
    </row>
    <row r="643" spans="1:82">
      <c r="A643" s="8">
        <v>2009</v>
      </c>
      <c r="B643" s="8">
        <v>3</v>
      </c>
      <c r="C643" s="9">
        <f>P!C644</f>
        <v>44.7</v>
      </c>
      <c r="D643" s="10">
        <f>P!D644</f>
        <v>9.0299999999999994</v>
      </c>
      <c r="E643" s="24" t="s">
        <v>301</v>
      </c>
      <c r="F643" s="24">
        <v>4.33</v>
      </c>
      <c r="G643" s="27">
        <v>27.2</v>
      </c>
      <c r="H643" s="8">
        <v>26.3</v>
      </c>
      <c r="I643" s="33">
        <f t="shared" ref="I643:I706" si="10">G643+(H643-G643)/(42-40)*(42-40.8573)</f>
        <v>26.685785000000003</v>
      </c>
      <c r="J643" s="44"/>
      <c r="K643" s="44"/>
      <c r="L643" s="44"/>
      <c r="M643" s="45"/>
      <c r="P643" s="53"/>
      <c r="R643" s="49"/>
      <c r="T643" s="51"/>
      <c r="U643" s="51"/>
      <c r="V643" s="51"/>
    </row>
    <row r="644" spans="1:82">
      <c r="A644" s="8">
        <v>2009</v>
      </c>
      <c r="B644" s="8">
        <v>4</v>
      </c>
      <c r="C644" s="9">
        <f>P!C645</f>
        <v>16.3</v>
      </c>
      <c r="D644" s="10">
        <f>P!D645</f>
        <v>13.67</v>
      </c>
      <c r="E644" s="24" t="s">
        <v>300</v>
      </c>
      <c r="F644" s="24">
        <v>7.45</v>
      </c>
      <c r="G644" s="27">
        <v>34.700000000000003</v>
      </c>
      <c r="H644" s="8">
        <v>34.1</v>
      </c>
      <c r="I644" s="33">
        <f t="shared" si="10"/>
        <v>34.357190000000003</v>
      </c>
      <c r="J644" s="44"/>
      <c r="K644" s="44"/>
      <c r="L644" s="44"/>
      <c r="M644" s="45"/>
      <c r="P644" s="53"/>
      <c r="R644" s="49"/>
      <c r="T644" s="51"/>
      <c r="U644" s="51"/>
      <c r="V644" s="51"/>
    </row>
    <row r="645" spans="1:82">
      <c r="A645" s="8">
        <v>2009</v>
      </c>
      <c r="B645" s="8">
        <v>5</v>
      </c>
      <c r="C645" s="9">
        <f>P!C646</f>
        <v>25.4</v>
      </c>
      <c r="D645" s="10">
        <f>P!D646</f>
        <v>18.93</v>
      </c>
      <c r="E645" s="24" t="s">
        <v>299</v>
      </c>
      <c r="F645" s="24" t="s">
        <v>374</v>
      </c>
      <c r="G645" s="27">
        <v>39.700000000000003</v>
      </c>
      <c r="H645" s="8">
        <v>39.5</v>
      </c>
      <c r="I645" s="33">
        <f t="shared" si="10"/>
        <v>39.585729999999998</v>
      </c>
      <c r="J645" s="44"/>
      <c r="K645" s="44"/>
      <c r="L645" s="44"/>
      <c r="M645" s="45"/>
      <c r="P645" s="53"/>
      <c r="R645" s="49"/>
      <c r="T645" s="51"/>
      <c r="U645" s="51"/>
      <c r="V645" s="51"/>
    </row>
    <row r="646" spans="1:82">
      <c r="A646" s="8">
        <v>2009</v>
      </c>
      <c r="B646" s="8">
        <v>6</v>
      </c>
      <c r="C646" s="9">
        <f>P!C647</f>
        <v>11.2</v>
      </c>
      <c r="D646" s="10">
        <f>P!D647</f>
        <v>24.03</v>
      </c>
      <c r="E646" s="24" t="s">
        <v>295</v>
      </c>
      <c r="F646" s="24">
        <v>16.46</v>
      </c>
      <c r="G646" s="27">
        <v>41.9</v>
      </c>
      <c r="H646" s="8">
        <v>41.9</v>
      </c>
      <c r="I646" s="33">
        <f t="shared" si="10"/>
        <v>41.9</v>
      </c>
      <c r="J646" s="44"/>
      <c r="K646" s="44"/>
      <c r="L646" s="44"/>
      <c r="M646" s="45"/>
      <c r="P646" s="55"/>
      <c r="R646" s="49"/>
      <c r="T646" s="51"/>
      <c r="U646" s="51"/>
      <c r="V646" s="51"/>
    </row>
    <row r="647" spans="1:82">
      <c r="A647" s="8">
        <v>2009</v>
      </c>
      <c r="B647" s="8">
        <v>7</v>
      </c>
      <c r="C647" s="9">
        <f>P!C648</f>
        <v>3.4</v>
      </c>
      <c r="D647" s="10">
        <f>P!D648</f>
        <v>28.43</v>
      </c>
      <c r="E647" s="24">
        <v>31.94</v>
      </c>
      <c r="F647" s="24">
        <v>20.25</v>
      </c>
      <c r="G647" s="27">
        <v>40.799999999999997</v>
      </c>
      <c r="H647" s="8">
        <v>40.799999999999997</v>
      </c>
      <c r="I647" s="33">
        <f t="shared" si="10"/>
        <v>40.799999999999997</v>
      </c>
      <c r="J647" s="44"/>
      <c r="K647" s="44"/>
      <c r="L647" s="44"/>
      <c r="M647" s="45"/>
      <c r="P647" s="55"/>
      <c r="R647" s="49"/>
      <c r="T647" s="51"/>
      <c r="U647" s="51"/>
      <c r="V647" s="51"/>
    </row>
    <row r="648" spans="1:82">
      <c r="A648" s="8">
        <v>2009</v>
      </c>
      <c r="B648" s="8">
        <v>8</v>
      </c>
      <c r="C648" s="9">
        <f>P!C649</f>
        <v>0</v>
      </c>
      <c r="D648" s="10">
        <f>P!D649</f>
        <v>27.06</v>
      </c>
      <c r="E648" s="24">
        <v>31.93</v>
      </c>
      <c r="F648" s="24">
        <v>20.079999999999998</v>
      </c>
      <c r="G648" s="27">
        <v>36.700000000000003</v>
      </c>
      <c r="H648" s="8">
        <v>36.299999999999997</v>
      </c>
      <c r="I648" s="33">
        <f t="shared" si="10"/>
        <v>36.47146</v>
      </c>
      <c r="J648" s="44"/>
      <c r="K648" s="44"/>
      <c r="L648" s="44"/>
      <c r="M648" s="45"/>
      <c r="P648" s="55"/>
      <c r="R648" s="49"/>
      <c r="T648" s="51"/>
      <c r="U648" s="51"/>
      <c r="V648" s="51"/>
    </row>
    <row r="649" spans="1:82" s="2" customFormat="1">
      <c r="A649" s="11">
        <v>2009</v>
      </c>
      <c r="B649" s="11">
        <v>9</v>
      </c>
      <c r="C649" s="9">
        <f>P!C650</f>
        <v>53.2</v>
      </c>
      <c r="D649" s="10">
        <f>P!D650</f>
        <v>21.82</v>
      </c>
      <c r="E649" s="25">
        <v>25.7</v>
      </c>
      <c r="F649" s="25">
        <v>15.59</v>
      </c>
      <c r="G649" s="28">
        <v>30</v>
      </c>
      <c r="H649" s="11">
        <v>29.2</v>
      </c>
      <c r="I649" s="34">
        <f t="shared" si="10"/>
        <v>29.542919999999999</v>
      </c>
      <c r="J649" s="44"/>
      <c r="K649" s="44"/>
      <c r="L649" s="44"/>
      <c r="M649" s="45"/>
      <c r="N649" s="46"/>
      <c r="O649" s="46"/>
      <c r="P649" s="55"/>
      <c r="Q649" s="56"/>
      <c r="R649" s="49"/>
      <c r="S649" s="49"/>
      <c r="T649" s="51"/>
      <c r="U649" s="51"/>
      <c r="V649" s="51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50"/>
      <c r="AH649" s="50"/>
      <c r="AI649" s="50"/>
      <c r="AJ649" s="50"/>
      <c r="AK649" s="50"/>
      <c r="AL649" s="50"/>
      <c r="AM649" s="50"/>
      <c r="AN649" s="50"/>
      <c r="AO649" s="50"/>
      <c r="AP649" s="50"/>
      <c r="AQ649" s="50"/>
      <c r="AR649" s="50"/>
      <c r="AS649" s="50"/>
      <c r="AT649" s="50"/>
      <c r="AU649" s="50"/>
      <c r="AV649" s="50"/>
      <c r="AW649" s="50"/>
      <c r="AX649" s="50"/>
      <c r="AY649" s="50"/>
      <c r="AZ649" s="50"/>
      <c r="BA649" s="50"/>
      <c r="BB649" s="50"/>
      <c r="BC649" s="50"/>
      <c r="BD649" s="50"/>
      <c r="BE649" s="50"/>
      <c r="BF649" s="50"/>
      <c r="BG649" s="50"/>
      <c r="BH649" s="50"/>
      <c r="BI649" s="50"/>
      <c r="BJ649" s="50"/>
      <c r="BK649" s="50"/>
      <c r="BL649" s="50"/>
      <c r="BM649" s="50"/>
      <c r="BN649" s="50"/>
      <c r="BO649" s="50"/>
      <c r="BP649" s="50"/>
      <c r="BQ649" s="50"/>
      <c r="BR649" s="50"/>
      <c r="BS649" s="50"/>
      <c r="BT649" s="50"/>
      <c r="BU649" s="50"/>
      <c r="BV649" s="50"/>
      <c r="BW649" s="50"/>
      <c r="BX649" s="50"/>
      <c r="BY649" s="50"/>
      <c r="BZ649" s="50"/>
      <c r="CA649" s="50"/>
      <c r="CB649" s="50"/>
      <c r="CC649" s="50"/>
      <c r="CD649" s="50"/>
    </row>
    <row r="650" spans="1:82" ht="17.399999999999999">
      <c r="A650" s="8">
        <v>2009</v>
      </c>
      <c r="B650" s="8">
        <v>10</v>
      </c>
      <c r="C650" s="9">
        <f>P!C651</f>
        <v>39.6</v>
      </c>
      <c r="D650" s="10">
        <f>P!D651</f>
        <v>16.57</v>
      </c>
      <c r="E650" s="24">
        <v>20.2</v>
      </c>
      <c r="F650" s="24">
        <v>12.22</v>
      </c>
      <c r="G650" s="27">
        <v>22.5</v>
      </c>
      <c r="H650" s="8">
        <v>21.4</v>
      </c>
      <c r="I650" s="33">
        <f t="shared" si="10"/>
        <v>21.871514999999999</v>
      </c>
      <c r="J650" s="44"/>
      <c r="K650" s="44"/>
      <c r="L650" s="44"/>
      <c r="M650" s="45"/>
      <c r="P650" s="47"/>
      <c r="R650" s="49"/>
      <c r="T650" s="51"/>
      <c r="U650" s="51"/>
      <c r="V650" s="51"/>
    </row>
    <row r="651" spans="1:82">
      <c r="A651" s="8">
        <v>2009</v>
      </c>
      <c r="B651" s="8">
        <v>11</v>
      </c>
      <c r="C651" s="9">
        <f>P!C652</f>
        <v>57.5</v>
      </c>
      <c r="D651" s="10">
        <f>P!D652</f>
        <v>11.4</v>
      </c>
      <c r="E651" s="24">
        <v>15.88</v>
      </c>
      <c r="F651" s="24" t="s">
        <v>375</v>
      </c>
      <c r="G651" s="27">
        <v>16.3</v>
      </c>
      <c r="H651" s="8">
        <v>15.1</v>
      </c>
      <c r="I651" s="33">
        <f t="shared" si="10"/>
        <v>15.614380000000001</v>
      </c>
      <c r="J651" s="44"/>
      <c r="K651" s="44"/>
      <c r="L651" s="44"/>
      <c r="M651" s="45"/>
      <c r="P651" s="53"/>
      <c r="R651" s="49"/>
      <c r="T651" s="51"/>
      <c r="U651" s="51"/>
      <c r="V651" s="51"/>
    </row>
    <row r="652" spans="1:82">
      <c r="A652" s="8">
        <v>2009</v>
      </c>
      <c r="B652" s="8">
        <v>12</v>
      </c>
      <c r="C652" s="9">
        <f>P!C653</f>
        <v>120</v>
      </c>
      <c r="D652" s="10">
        <f>P!D653</f>
        <v>10.17</v>
      </c>
      <c r="E652" s="24">
        <v>12.93</v>
      </c>
      <c r="F652" s="24">
        <v>6.6</v>
      </c>
      <c r="G652" s="27">
        <v>13.6</v>
      </c>
      <c r="H652" s="8">
        <v>12.4</v>
      </c>
      <c r="I652" s="33">
        <f t="shared" si="10"/>
        <v>12.914380000000001</v>
      </c>
      <c r="J652" s="44"/>
      <c r="K652" s="44"/>
      <c r="L652" s="44"/>
      <c r="M652" s="45"/>
      <c r="P652" s="53"/>
      <c r="R652" s="49"/>
      <c r="T652" s="51"/>
      <c r="U652" s="51"/>
      <c r="V652" s="51"/>
    </row>
    <row r="653" spans="1:82">
      <c r="A653" s="8">
        <v>2010</v>
      </c>
      <c r="B653" s="8">
        <v>1</v>
      </c>
      <c r="C653" s="9">
        <f>P!C654</f>
        <v>36.5</v>
      </c>
      <c r="D653" s="10">
        <f>P!D654</f>
        <v>6.65</v>
      </c>
      <c r="E653" s="24" t="s">
        <v>44</v>
      </c>
      <c r="F653" s="24">
        <v>3.16</v>
      </c>
      <c r="G653" s="27">
        <v>15</v>
      </c>
      <c r="H653" s="8">
        <v>13.8</v>
      </c>
      <c r="I653" s="33">
        <f t="shared" si="10"/>
        <v>14.314380000000002</v>
      </c>
      <c r="J653" s="44"/>
      <c r="K653" s="44"/>
      <c r="L653" s="44"/>
      <c r="M653" s="45"/>
      <c r="P653" s="53"/>
      <c r="R653" s="49"/>
      <c r="T653" s="51"/>
      <c r="U653" s="51"/>
      <c r="V653" s="51"/>
    </row>
    <row r="654" spans="1:82">
      <c r="A654" s="8">
        <v>2010</v>
      </c>
      <c r="B654" s="8">
        <v>2</v>
      </c>
      <c r="C654" s="9">
        <f>P!C655</f>
        <v>155</v>
      </c>
      <c r="D654" s="10">
        <f>P!D655</f>
        <v>7.88</v>
      </c>
      <c r="E654" s="24" t="s">
        <v>57</v>
      </c>
      <c r="F654" s="24">
        <v>4.16</v>
      </c>
      <c r="G654" s="27">
        <v>20.04</v>
      </c>
      <c r="H654" s="8">
        <v>19.2</v>
      </c>
      <c r="I654" s="33">
        <f t="shared" si="10"/>
        <v>19.560065999999999</v>
      </c>
      <c r="J654" s="44"/>
      <c r="K654" s="44"/>
      <c r="L654" s="44"/>
      <c r="M654" s="45"/>
      <c r="P654" s="53"/>
      <c r="R654" s="49"/>
      <c r="T654" s="51"/>
      <c r="U654" s="51"/>
      <c r="V654" s="51"/>
    </row>
    <row r="655" spans="1:82">
      <c r="A655" s="8">
        <v>2010</v>
      </c>
      <c r="B655" s="8">
        <v>3</v>
      </c>
      <c r="C655" s="9">
        <f>P!C656</f>
        <v>48.7</v>
      </c>
      <c r="D655" s="10">
        <f>P!D656</f>
        <v>8.83</v>
      </c>
      <c r="E655" s="24" t="s">
        <v>298</v>
      </c>
      <c r="F655" s="24">
        <v>5.01</v>
      </c>
      <c r="G655" s="27">
        <v>27.2</v>
      </c>
      <c r="H655" s="8">
        <v>26.3</v>
      </c>
      <c r="I655" s="33">
        <f t="shared" si="10"/>
        <v>26.685785000000003</v>
      </c>
      <c r="J655" s="44"/>
      <c r="K655" s="44"/>
      <c r="L655" s="44"/>
      <c r="M655" s="45"/>
      <c r="P655" s="53"/>
      <c r="R655" s="49"/>
      <c r="T655" s="51"/>
      <c r="U655" s="51"/>
      <c r="V655" s="51"/>
    </row>
    <row r="656" spans="1:82">
      <c r="A656" s="8">
        <v>2010</v>
      </c>
      <c r="B656" s="8">
        <v>4</v>
      </c>
      <c r="C656" s="9">
        <f>P!C657</f>
        <v>24.6</v>
      </c>
      <c r="D656" s="10">
        <f>P!D657</f>
        <v>15.49</v>
      </c>
      <c r="E656" s="24" t="s">
        <v>297</v>
      </c>
      <c r="F656" s="24">
        <v>8.98</v>
      </c>
      <c r="G656" s="27">
        <v>34.700000000000003</v>
      </c>
      <c r="H656" s="8">
        <v>34.1</v>
      </c>
      <c r="I656" s="33">
        <f t="shared" si="10"/>
        <v>34.357190000000003</v>
      </c>
      <c r="J656" s="44"/>
      <c r="K656" s="44"/>
      <c r="L656" s="44"/>
      <c r="M656" s="45"/>
      <c r="P656" s="53"/>
      <c r="R656" s="49"/>
      <c r="T656" s="51"/>
      <c r="U656" s="51"/>
      <c r="V656" s="51"/>
    </row>
    <row r="657" spans="1:82">
      <c r="A657" s="8">
        <v>2010</v>
      </c>
      <c r="B657" s="8">
        <v>5</v>
      </c>
      <c r="C657" s="9">
        <f>P!C658</f>
        <v>19.2</v>
      </c>
      <c r="D657" s="10">
        <f>P!D658</f>
        <v>20.67</v>
      </c>
      <c r="E657" s="24" t="s">
        <v>296</v>
      </c>
      <c r="F657" s="24">
        <v>13.19</v>
      </c>
      <c r="G657" s="27">
        <v>39.700000000000003</v>
      </c>
      <c r="H657" s="8">
        <v>39.5</v>
      </c>
      <c r="I657" s="33">
        <f t="shared" si="10"/>
        <v>39.585729999999998</v>
      </c>
      <c r="J657" s="44"/>
      <c r="K657" s="44"/>
      <c r="L657" s="44"/>
      <c r="M657" s="45"/>
      <c r="P657" s="53"/>
      <c r="R657" s="49"/>
      <c r="T657" s="51"/>
      <c r="U657" s="51"/>
      <c r="V657" s="51"/>
    </row>
    <row r="658" spans="1:82">
      <c r="A658" s="8">
        <v>2010</v>
      </c>
      <c r="B658" s="8">
        <v>6</v>
      </c>
      <c r="C658" s="9">
        <f>P!C659</f>
        <v>46</v>
      </c>
      <c r="D658" s="10">
        <f>P!D659</f>
        <v>24.77</v>
      </c>
      <c r="E658" s="24" t="s">
        <v>295</v>
      </c>
      <c r="F658" s="24">
        <v>18.440000000000001</v>
      </c>
      <c r="G658" s="27">
        <v>41.9</v>
      </c>
      <c r="H658" s="8">
        <v>41.9</v>
      </c>
      <c r="I658" s="33">
        <f t="shared" si="10"/>
        <v>41.9</v>
      </c>
      <c r="J658" s="44"/>
      <c r="K658" s="44"/>
      <c r="L658" s="44"/>
      <c r="M658" s="45"/>
      <c r="P658" s="55"/>
      <c r="R658" s="49"/>
      <c r="T658" s="51"/>
      <c r="U658" s="51"/>
      <c r="V658" s="51"/>
    </row>
    <row r="659" spans="1:82">
      <c r="A659" s="8">
        <v>2010</v>
      </c>
      <c r="B659" s="8">
        <v>7</v>
      </c>
      <c r="C659" s="9">
        <f>P!C660</f>
        <v>45.3</v>
      </c>
      <c r="D659" s="10">
        <f>P!D660</f>
        <v>27.27</v>
      </c>
      <c r="E659" s="24">
        <v>31.17</v>
      </c>
      <c r="F659" s="24">
        <v>20.41</v>
      </c>
      <c r="G659" s="27">
        <v>40.799999999999997</v>
      </c>
      <c r="H659" s="8">
        <v>40.799999999999997</v>
      </c>
      <c r="I659" s="33">
        <f t="shared" si="10"/>
        <v>40.799999999999997</v>
      </c>
      <c r="J659" s="44"/>
      <c r="K659" s="44"/>
      <c r="L659" s="44"/>
      <c r="M659" s="45"/>
      <c r="P659" s="55"/>
      <c r="R659" s="49"/>
      <c r="T659" s="51"/>
      <c r="U659" s="51"/>
      <c r="V659" s="51"/>
    </row>
    <row r="660" spans="1:82">
      <c r="A660" s="8">
        <v>2010</v>
      </c>
      <c r="B660" s="8">
        <v>8</v>
      </c>
      <c r="C660" s="9">
        <f>P!C661</f>
        <v>0</v>
      </c>
      <c r="D660" s="10">
        <f>P!D661</f>
        <v>29.36</v>
      </c>
      <c r="E660" s="24">
        <v>33.89</v>
      </c>
      <c r="F660" s="24">
        <v>22.54</v>
      </c>
      <c r="G660" s="27">
        <v>36.700000000000003</v>
      </c>
      <c r="H660" s="8">
        <v>36.299999999999997</v>
      </c>
      <c r="I660" s="33">
        <f t="shared" si="10"/>
        <v>36.47146</v>
      </c>
      <c r="J660" s="44"/>
      <c r="K660" s="44"/>
      <c r="L660" s="44"/>
      <c r="M660" s="45"/>
      <c r="P660" s="55"/>
      <c r="R660" s="49"/>
      <c r="T660" s="51"/>
      <c r="U660" s="51"/>
      <c r="V660" s="51"/>
    </row>
    <row r="661" spans="1:82" s="2" customFormat="1">
      <c r="A661" s="11">
        <v>2010</v>
      </c>
      <c r="B661" s="11">
        <v>9</v>
      </c>
      <c r="C661" s="9">
        <f>P!C662</f>
        <v>41.6</v>
      </c>
      <c r="D661" s="10">
        <f>P!D662</f>
        <v>22.75</v>
      </c>
      <c r="E661" s="25">
        <v>27.4</v>
      </c>
      <c r="F661" s="25">
        <v>16.760000000000002</v>
      </c>
      <c r="G661" s="28">
        <v>30</v>
      </c>
      <c r="H661" s="11">
        <v>29.2</v>
      </c>
      <c r="I661" s="34">
        <f t="shared" si="10"/>
        <v>29.542919999999999</v>
      </c>
      <c r="J661" s="44"/>
      <c r="K661" s="44"/>
      <c r="L661" s="44"/>
      <c r="M661" s="45"/>
      <c r="N661" s="46"/>
      <c r="O661" s="46"/>
      <c r="P661" s="55"/>
      <c r="Q661" s="56"/>
      <c r="R661" s="49"/>
      <c r="S661" s="49"/>
      <c r="T661" s="51"/>
      <c r="U661" s="51"/>
      <c r="V661" s="51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50"/>
      <c r="AH661" s="50"/>
      <c r="AI661" s="50"/>
      <c r="AJ661" s="50"/>
      <c r="AK661" s="50"/>
      <c r="AL661" s="50"/>
      <c r="AM661" s="50"/>
      <c r="AN661" s="50"/>
      <c r="AO661" s="50"/>
      <c r="AP661" s="50"/>
      <c r="AQ661" s="50"/>
      <c r="AR661" s="50"/>
      <c r="AS661" s="50"/>
      <c r="AT661" s="50"/>
      <c r="AU661" s="50"/>
      <c r="AV661" s="50"/>
      <c r="AW661" s="50"/>
      <c r="AX661" s="50"/>
      <c r="AY661" s="50"/>
      <c r="AZ661" s="50"/>
      <c r="BA661" s="50"/>
      <c r="BB661" s="50"/>
      <c r="BC661" s="50"/>
      <c r="BD661" s="50"/>
      <c r="BE661" s="50"/>
      <c r="BF661" s="50"/>
      <c r="BG661" s="50"/>
      <c r="BH661" s="50"/>
      <c r="BI661" s="50"/>
      <c r="BJ661" s="50"/>
      <c r="BK661" s="50"/>
      <c r="BL661" s="50"/>
      <c r="BM661" s="50"/>
      <c r="BN661" s="50"/>
      <c r="BO661" s="50"/>
      <c r="BP661" s="50"/>
      <c r="BQ661" s="50"/>
      <c r="BR661" s="50"/>
      <c r="BS661" s="50"/>
      <c r="BT661" s="50"/>
      <c r="BU661" s="50"/>
      <c r="BV661" s="50"/>
      <c r="BW661" s="50"/>
      <c r="BX661" s="50"/>
      <c r="BY661" s="50"/>
      <c r="BZ661" s="50"/>
      <c r="CA661" s="50"/>
      <c r="CB661" s="50"/>
      <c r="CC661" s="50"/>
      <c r="CD661" s="50"/>
    </row>
    <row r="662" spans="1:82" ht="17.399999999999999">
      <c r="A662" s="8">
        <v>2010</v>
      </c>
      <c r="B662" s="8">
        <v>10</v>
      </c>
      <c r="C662" s="9">
        <f>P!C663</f>
        <v>134.19999999999999</v>
      </c>
      <c r="D662" s="10">
        <f>P!D663</f>
        <v>15.34</v>
      </c>
      <c r="E662" s="24">
        <v>17.79</v>
      </c>
      <c r="F662" s="24">
        <v>11.63</v>
      </c>
      <c r="G662" s="27">
        <v>22.5</v>
      </c>
      <c r="H662" s="8">
        <v>21.4</v>
      </c>
      <c r="I662" s="33">
        <f t="shared" si="10"/>
        <v>21.871514999999999</v>
      </c>
      <c r="J662" s="44"/>
      <c r="K662" s="44"/>
      <c r="L662" s="44"/>
      <c r="M662" s="45"/>
      <c r="P662" s="47"/>
      <c r="R662" s="49"/>
      <c r="T662" s="51"/>
      <c r="U662" s="51"/>
      <c r="V662" s="51"/>
    </row>
    <row r="663" spans="1:82">
      <c r="A663" s="8">
        <v>2010</v>
      </c>
      <c r="B663" s="8">
        <v>11</v>
      </c>
      <c r="C663" s="9">
        <f>P!C664</f>
        <v>51.4</v>
      </c>
      <c r="D663" s="10">
        <f>P!D664</f>
        <v>15.34</v>
      </c>
      <c r="E663" s="24">
        <v>19.059999999999999</v>
      </c>
      <c r="F663" s="24">
        <v>10.93</v>
      </c>
      <c r="G663" s="27">
        <v>16.3</v>
      </c>
      <c r="H663" s="8">
        <v>15.1</v>
      </c>
      <c r="I663" s="33">
        <f t="shared" si="10"/>
        <v>15.614380000000001</v>
      </c>
      <c r="J663" s="44"/>
      <c r="K663" s="44"/>
      <c r="L663" s="44"/>
      <c r="M663" s="45"/>
      <c r="P663" s="53"/>
      <c r="R663" s="49"/>
      <c r="T663" s="51"/>
      <c r="U663" s="51"/>
      <c r="V663" s="51"/>
    </row>
    <row r="664" spans="1:82">
      <c r="A664" s="8">
        <v>2010</v>
      </c>
      <c r="B664" s="8">
        <v>12</v>
      </c>
      <c r="C664" s="9">
        <f>P!C665</f>
        <v>48.4</v>
      </c>
      <c r="D664" s="10">
        <f>P!D665</f>
        <v>9.51</v>
      </c>
      <c r="E664" s="24">
        <v>12.68</v>
      </c>
      <c r="F664" s="24">
        <v>6.39</v>
      </c>
      <c r="G664" s="27">
        <v>13.6</v>
      </c>
      <c r="H664" s="8">
        <v>12.4</v>
      </c>
      <c r="I664" s="33">
        <f t="shared" si="10"/>
        <v>12.914380000000001</v>
      </c>
      <c r="J664" s="44"/>
      <c r="K664" s="44"/>
      <c r="L664" s="44"/>
      <c r="M664" s="45"/>
      <c r="P664" s="53"/>
      <c r="R664" s="49"/>
      <c r="T664" s="51"/>
      <c r="U664" s="51"/>
      <c r="V664" s="51"/>
    </row>
    <row r="665" spans="1:82">
      <c r="A665" s="8">
        <v>2011</v>
      </c>
      <c r="B665" s="8">
        <v>1</v>
      </c>
      <c r="C665" s="9">
        <f>P!C666</f>
        <v>41.8</v>
      </c>
      <c r="D665" s="10">
        <f>P!D666</f>
        <v>4.63</v>
      </c>
      <c r="E665" s="24" t="s">
        <v>294</v>
      </c>
      <c r="F665" s="24">
        <v>1.23</v>
      </c>
      <c r="G665" s="27">
        <v>15</v>
      </c>
      <c r="H665" s="8">
        <v>13.8</v>
      </c>
      <c r="I665" s="33">
        <f t="shared" si="10"/>
        <v>14.314380000000002</v>
      </c>
      <c r="J665" s="44"/>
      <c r="K665" s="44"/>
      <c r="L665" s="44"/>
      <c r="M665" s="45"/>
      <c r="P665" s="53"/>
      <c r="R665" s="49"/>
      <c r="T665" s="51"/>
      <c r="U665" s="51"/>
      <c r="V665" s="51"/>
    </row>
    <row r="666" spans="1:82">
      <c r="A666" s="8">
        <v>2011</v>
      </c>
      <c r="B666" s="8">
        <v>2</v>
      </c>
      <c r="C666" s="9">
        <f>P!C667</f>
        <v>11.3</v>
      </c>
      <c r="D666" s="10">
        <f>P!D667</f>
        <v>5.0199999999999996</v>
      </c>
      <c r="E666" s="24" t="s">
        <v>293</v>
      </c>
      <c r="F666" s="24">
        <v>0.89</v>
      </c>
      <c r="G666" s="27">
        <v>20.04</v>
      </c>
      <c r="H666" s="8">
        <v>19.2</v>
      </c>
      <c r="I666" s="33">
        <f t="shared" si="10"/>
        <v>19.560065999999999</v>
      </c>
      <c r="J666" s="44"/>
      <c r="K666" s="44"/>
      <c r="L666" s="44"/>
      <c r="M666" s="45"/>
      <c r="P666" s="53"/>
      <c r="R666" s="49"/>
      <c r="T666" s="51"/>
      <c r="U666" s="51"/>
      <c r="V666" s="51"/>
    </row>
    <row r="667" spans="1:82">
      <c r="A667" s="8">
        <v>2011</v>
      </c>
      <c r="B667" s="8">
        <v>3</v>
      </c>
      <c r="C667" s="9">
        <f>P!C668</f>
        <v>4.5</v>
      </c>
      <c r="D667" s="10">
        <f>P!D668</f>
        <v>8.4499999999999993</v>
      </c>
      <c r="E667" s="24" t="s">
        <v>292</v>
      </c>
      <c r="F667" s="24">
        <v>3.79</v>
      </c>
      <c r="G667" s="27">
        <v>27.2</v>
      </c>
      <c r="H667" s="8">
        <v>26.3</v>
      </c>
      <c r="I667" s="33">
        <f t="shared" si="10"/>
        <v>26.685785000000003</v>
      </c>
      <c r="J667" s="44"/>
      <c r="K667" s="44"/>
      <c r="L667" s="44"/>
      <c r="M667" s="45"/>
      <c r="P667" s="53"/>
      <c r="R667" s="49"/>
      <c r="T667" s="51"/>
      <c r="U667" s="51"/>
      <c r="V667" s="51"/>
    </row>
    <row r="668" spans="1:82">
      <c r="A668" s="8">
        <v>2011</v>
      </c>
      <c r="B668" s="8">
        <v>4</v>
      </c>
      <c r="C668" s="9">
        <f>P!C669</f>
        <v>40.9</v>
      </c>
      <c r="D668" s="10">
        <f>P!D669</f>
        <v>12.15</v>
      </c>
      <c r="E668" s="24" t="s">
        <v>153</v>
      </c>
      <c r="F668" s="24">
        <v>6.37</v>
      </c>
      <c r="G668" s="27">
        <v>34.700000000000003</v>
      </c>
      <c r="H668" s="8">
        <v>34.1</v>
      </c>
      <c r="I668" s="33">
        <f t="shared" si="10"/>
        <v>34.357190000000003</v>
      </c>
      <c r="J668" s="44"/>
      <c r="K668" s="44"/>
      <c r="L668" s="44"/>
      <c r="M668" s="45"/>
      <c r="P668" s="53"/>
      <c r="R668" s="49"/>
      <c r="T668" s="51"/>
      <c r="U668" s="51"/>
      <c r="V668" s="51"/>
    </row>
    <row r="669" spans="1:82">
      <c r="A669" s="8">
        <v>2011</v>
      </c>
      <c r="B669" s="8">
        <v>5</v>
      </c>
      <c r="C669" s="9">
        <f>P!C670</f>
        <v>45.4</v>
      </c>
      <c r="D669" s="10">
        <f>P!D670</f>
        <v>18.829999999999998</v>
      </c>
      <c r="E669" s="24" t="s">
        <v>291</v>
      </c>
      <c r="F669" s="24">
        <v>12.53</v>
      </c>
      <c r="G669" s="27">
        <v>39.700000000000003</v>
      </c>
      <c r="H669" s="8">
        <v>39.5</v>
      </c>
      <c r="I669" s="33">
        <f t="shared" si="10"/>
        <v>39.585729999999998</v>
      </c>
      <c r="J669" s="44"/>
      <c r="K669" s="44"/>
      <c r="L669" s="44"/>
      <c r="M669" s="45"/>
      <c r="P669" s="53"/>
      <c r="R669" s="49"/>
      <c r="T669" s="51"/>
      <c r="U669" s="51"/>
      <c r="V669" s="51"/>
    </row>
    <row r="670" spans="1:82">
      <c r="A670" s="8">
        <v>2011</v>
      </c>
      <c r="B670" s="8">
        <v>6</v>
      </c>
      <c r="C670" s="9">
        <f>P!C671</f>
        <v>25.2</v>
      </c>
      <c r="D670" s="10">
        <f>P!D671</f>
        <v>24.36</v>
      </c>
      <c r="E670" s="24" t="s">
        <v>290</v>
      </c>
      <c r="F670" s="24">
        <v>16.940000000000001</v>
      </c>
      <c r="G670" s="27">
        <v>41.9</v>
      </c>
      <c r="H670" s="8">
        <v>41.9</v>
      </c>
      <c r="I670" s="33">
        <f t="shared" si="10"/>
        <v>41.9</v>
      </c>
      <c r="J670" s="44"/>
      <c r="K670" s="44"/>
      <c r="L670" s="44"/>
      <c r="M670" s="45"/>
      <c r="P670" s="55"/>
      <c r="R670" s="49"/>
      <c r="T670" s="51"/>
      <c r="U670" s="51"/>
      <c r="V670" s="51"/>
    </row>
    <row r="671" spans="1:82">
      <c r="A671" s="8">
        <v>2011</v>
      </c>
      <c r="B671" s="8">
        <v>7</v>
      </c>
      <c r="C671" s="9">
        <f>P!C672</f>
        <v>10.7</v>
      </c>
      <c r="D671" s="10">
        <f>P!D672</f>
        <v>28.41</v>
      </c>
      <c r="E671" s="24">
        <v>32.72</v>
      </c>
      <c r="F671" s="24">
        <v>20.27</v>
      </c>
      <c r="G671" s="27">
        <v>40.799999999999997</v>
      </c>
      <c r="H671" s="8">
        <v>40.799999999999997</v>
      </c>
      <c r="I671" s="33">
        <f t="shared" si="10"/>
        <v>40.799999999999997</v>
      </c>
      <c r="J671" s="44"/>
      <c r="K671" s="44"/>
      <c r="L671" s="44"/>
      <c r="M671" s="45"/>
      <c r="P671" s="55"/>
      <c r="R671" s="49"/>
      <c r="T671" s="51"/>
      <c r="U671" s="51"/>
      <c r="V671" s="51"/>
    </row>
    <row r="672" spans="1:82">
      <c r="A672" s="8">
        <v>2011</v>
      </c>
      <c r="B672" s="8">
        <v>8</v>
      </c>
      <c r="C672" s="9">
        <f>P!C673</f>
        <v>3.2</v>
      </c>
      <c r="D672" s="10">
        <f>P!D673</f>
        <v>27.07</v>
      </c>
      <c r="E672" s="24">
        <v>32.31</v>
      </c>
      <c r="F672" s="24">
        <v>19.600000000000001</v>
      </c>
      <c r="G672" s="27">
        <v>36.700000000000003</v>
      </c>
      <c r="H672" s="8">
        <v>36.299999999999997</v>
      </c>
      <c r="I672" s="33">
        <f t="shared" si="10"/>
        <v>36.47146</v>
      </c>
      <c r="J672" s="44"/>
      <c r="K672" s="44"/>
      <c r="L672" s="44"/>
      <c r="M672" s="45"/>
      <c r="P672" s="55"/>
      <c r="R672" s="49"/>
      <c r="T672" s="51"/>
      <c r="U672" s="51"/>
      <c r="V672" s="51"/>
    </row>
    <row r="673" spans="1:82" s="2" customFormat="1">
      <c r="A673" s="11">
        <v>2011</v>
      </c>
      <c r="B673" s="11">
        <v>9</v>
      </c>
      <c r="C673" s="9">
        <f>P!C674</f>
        <v>9.6999999999999993</v>
      </c>
      <c r="D673" s="10">
        <f>P!D674</f>
        <v>24.24</v>
      </c>
      <c r="E673" s="25">
        <v>30.03</v>
      </c>
      <c r="F673" s="25">
        <v>17.100000000000001</v>
      </c>
      <c r="G673" s="28">
        <v>30</v>
      </c>
      <c r="H673" s="11">
        <v>29.2</v>
      </c>
      <c r="I673" s="34">
        <f t="shared" si="10"/>
        <v>29.542919999999999</v>
      </c>
      <c r="J673" s="44"/>
      <c r="K673" s="44"/>
      <c r="L673" s="44"/>
      <c r="M673" s="45"/>
      <c r="N673" s="46"/>
      <c r="O673" s="46"/>
      <c r="P673" s="55"/>
      <c r="Q673" s="56"/>
      <c r="R673" s="49"/>
      <c r="S673" s="49"/>
      <c r="T673" s="51"/>
      <c r="U673" s="51"/>
      <c r="V673" s="51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50"/>
      <c r="AH673" s="50"/>
      <c r="AI673" s="50"/>
      <c r="AJ673" s="50"/>
      <c r="AK673" s="50"/>
      <c r="AL673" s="50"/>
      <c r="AM673" s="50"/>
      <c r="AN673" s="50"/>
      <c r="AO673" s="50"/>
      <c r="AP673" s="50"/>
      <c r="AQ673" s="50"/>
      <c r="AR673" s="50"/>
      <c r="AS673" s="50"/>
      <c r="AT673" s="50"/>
      <c r="AU673" s="50"/>
      <c r="AV673" s="50"/>
      <c r="AW673" s="50"/>
      <c r="AX673" s="50"/>
      <c r="AY673" s="50"/>
      <c r="AZ673" s="50"/>
      <c r="BA673" s="50"/>
      <c r="BB673" s="50"/>
      <c r="BC673" s="50"/>
      <c r="BD673" s="50"/>
      <c r="BE673" s="50"/>
      <c r="BF673" s="50"/>
      <c r="BG673" s="50"/>
      <c r="BH673" s="50"/>
      <c r="BI673" s="50"/>
      <c r="BJ673" s="50"/>
      <c r="BK673" s="50"/>
      <c r="BL673" s="50"/>
      <c r="BM673" s="50"/>
      <c r="BN673" s="50"/>
      <c r="BO673" s="50"/>
      <c r="BP673" s="50"/>
      <c r="BQ673" s="50"/>
      <c r="BR673" s="50"/>
      <c r="BS673" s="50"/>
      <c r="BT673" s="50"/>
      <c r="BU673" s="50"/>
      <c r="BV673" s="50"/>
      <c r="BW673" s="50"/>
      <c r="BX673" s="50"/>
      <c r="BY673" s="50"/>
      <c r="BZ673" s="50"/>
      <c r="CA673" s="50"/>
      <c r="CB673" s="50"/>
      <c r="CC673" s="50"/>
      <c r="CD673" s="50"/>
    </row>
    <row r="674" spans="1:82" ht="17.399999999999999">
      <c r="A674" s="8">
        <v>2011</v>
      </c>
      <c r="B674" s="8">
        <v>10</v>
      </c>
      <c r="C674" s="9">
        <f>P!C675</f>
        <v>42.6</v>
      </c>
      <c r="D674" s="10">
        <f>P!D675</f>
        <v>14.03</v>
      </c>
      <c r="E674" s="24">
        <v>18.59</v>
      </c>
      <c r="F674" s="24">
        <v>9.7899999999999991</v>
      </c>
      <c r="G674" s="27">
        <v>22.5</v>
      </c>
      <c r="H674" s="8">
        <v>21.4</v>
      </c>
      <c r="I674" s="33">
        <f t="shared" si="10"/>
        <v>21.871514999999999</v>
      </c>
      <c r="J674" s="44"/>
      <c r="K674" s="44"/>
      <c r="L674" s="44"/>
      <c r="M674" s="45"/>
      <c r="P674" s="47"/>
      <c r="R674" s="49"/>
      <c r="T674" s="51"/>
      <c r="U674" s="51"/>
      <c r="V674" s="51"/>
    </row>
    <row r="675" spans="1:82">
      <c r="A675" s="8">
        <v>2011</v>
      </c>
      <c r="B675" s="8">
        <v>11</v>
      </c>
      <c r="C675" s="9">
        <f>P!C676</f>
        <v>0</v>
      </c>
      <c r="D675" s="10">
        <f>P!D676</f>
        <v>7.39</v>
      </c>
      <c r="E675" s="24">
        <v>12.51</v>
      </c>
      <c r="F675" s="24">
        <v>2.42</v>
      </c>
      <c r="G675" s="27">
        <v>16.3</v>
      </c>
      <c r="H675" s="8">
        <v>15.1</v>
      </c>
      <c r="I675" s="33">
        <f t="shared" si="10"/>
        <v>15.614380000000001</v>
      </c>
      <c r="J675" s="44"/>
      <c r="K675" s="44"/>
      <c r="L675" s="44"/>
      <c r="M675" s="45"/>
      <c r="P675" s="53"/>
      <c r="R675" s="49"/>
      <c r="T675" s="51"/>
      <c r="U675" s="51"/>
      <c r="V675" s="51"/>
    </row>
    <row r="676" spans="1:82">
      <c r="A676" s="8">
        <v>2011</v>
      </c>
      <c r="B676" s="8">
        <v>12</v>
      </c>
      <c r="C676" s="9">
        <f>P!C677</f>
        <v>137.69999999999999</v>
      </c>
      <c r="D676" s="10">
        <f>P!D677</f>
        <v>7.89</v>
      </c>
      <c r="E676" s="24">
        <v>11.38</v>
      </c>
      <c r="F676" s="24">
        <v>4.01</v>
      </c>
      <c r="G676" s="27">
        <v>13.6</v>
      </c>
      <c r="H676" s="8">
        <v>12.4</v>
      </c>
      <c r="I676" s="33">
        <f t="shared" si="10"/>
        <v>12.914380000000001</v>
      </c>
      <c r="J676" s="44"/>
      <c r="K676" s="44"/>
      <c r="L676" s="44"/>
      <c r="M676" s="45"/>
      <c r="P676" s="53"/>
      <c r="R676" s="49"/>
      <c r="T676" s="51"/>
      <c r="U676" s="51"/>
      <c r="V676" s="51"/>
    </row>
    <row r="677" spans="1:82">
      <c r="A677" s="8">
        <v>2012</v>
      </c>
      <c r="B677" s="8">
        <v>1</v>
      </c>
      <c r="C677" s="9">
        <f>P!C678</f>
        <v>29.2</v>
      </c>
      <c r="D677" s="10">
        <f>P!D678</f>
        <v>3.19</v>
      </c>
      <c r="E677" s="24" t="s">
        <v>289</v>
      </c>
      <c r="F677" s="24">
        <v>-0.83</v>
      </c>
      <c r="G677" s="27">
        <v>15</v>
      </c>
      <c r="H677" s="8">
        <v>13.8</v>
      </c>
      <c r="I677" s="33">
        <f t="shared" si="10"/>
        <v>14.314380000000002</v>
      </c>
      <c r="J677" s="44"/>
      <c r="K677" s="44"/>
      <c r="L677" s="44"/>
      <c r="M677" s="45"/>
      <c r="P677" s="53"/>
      <c r="R677" s="49"/>
      <c r="T677" s="51"/>
      <c r="U677" s="51"/>
      <c r="V677" s="51"/>
    </row>
    <row r="678" spans="1:82">
      <c r="A678" s="8">
        <v>2012</v>
      </c>
      <c r="B678" s="8">
        <v>2</v>
      </c>
      <c r="C678" s="9">
        <f>P!C679</f>
        <v>42.6</v>
      </c>
      <c r="D678" s="10">
        <f>P!D679</f>
        <v>3.12</v>
      </c>
      <c r="E678" s="24" t="s">
        <v>288</v>
      </c>
      <c r="F678" s="24">
        <v>-0.26</v>
      </c>
      <c r="G678" s="27">
        <v>20.04</v>
      </c>
      <c r="H678" s="8">
        <v>19.2</v>
      </c>
      <c r="I678" s="33">
        <f t="shared" si="10"/>
        <v>19.560065999999999</v>
      </c>
      <c r="J678" s="44"/>
      <c r="K678" s="44"/>
      <c r="L678" s="44"/>
      <c r="M678" s="45"/>
      <c r="P678" s="53"/>
      <c r="R678" s="49"/>
      <c r="T678" s="51"/>
      <c r="U678" s="51"/>
      <c r="V678" s="51"/>
    </row>
    <row r="679" spans="1:82">
      <c r="A679" s="8">
        <v>2012</v>
      </c>
      <c r="B679" s="8">
        <v>3</v>
      </c>
      <c r="C679" s="9">
        <f>P!C680</f>
        <v>18.899999999999999</v>
      </c>
      <c r="D679" s="10">
        <f>P!D680</f>
        <v>8.59</v>
      </c>
      <c r="E679" s="24" t="s">
        <v>287</v>
      </c>
      <c r="F679" s="24">
        <v>3.39</v>
      </c>
      <c r="G679" s="27">
        <v>27.2</v>
      </c>
      <c r="H679" s="8">
        <v>26.3</v>
      </c>
      <c r="I679" s="33">
        <f t="shared" si="10"/>
        <v>26.685785000000003</v>
      </c>
      <c r="J679" s="44"/>
      <c r="K679" s="44"/>
      <c r="L679" s="44"/>
      <c r="M679" s="45"/>
      <c r="P679" s="53"/>
      <c r="R679" s="49"/>
      <c r="T679" s="51"/>
      <c r="U679" s="51"/>
      <c r="V679" s="51"/>
    </row>
    <row r="680" spans="1:82">
      <c r="A680" s="8">
        <v>2012</v>
      </c>
      <c r="B680" s="8">
        <v>4</v>
      </c>
      <c r="C680" s="9">
        <f>P!C681</f>
        <v>23.6</v>
      </c>
      <c r="D680" s="10">
        <f>P!D681</f>
        <v>15.3</v>
      </c>
      <c r="E680" s="24" t="s">
        <v>286</v>
      </c>
      <c r="F680" s="24">
        <v>9.6</v>
      </c>
      <c r="G680" s="27">
        <v>34.700000000000003</v>
      </c>
      <c r="H680" s="8">
        <v>34.1</v>
      </c>
      <c r="I680" s="33">
        <f t="shared" si="10"/>
        <v>34.357190000000003</v>
      </c>
      <c r="J680" s="44"/>
      <c r="K680" s="44"/>
      <c r="L680" s="44"/>
      <c r="M680" s="45"/>
      <c r="P680" s="53"/>
      <c r="R680" s="49"/>
      <c r="T680" s="51"/>
      <c r="U680" s="51"/>
      <c r="V680" s="51"/>
    </row>
    <row r="681" spans="1:82">
      <c r="A681" s="8">
        <v>2012</v>
      </c>
      <c r="B681" s="8">
        <v>5</v>
      </c>
      <c r="C681" s="9">
        <f>P!C682</f>
        <v>92.8</v>
      </c>
      <c r="D681" s="10">
        <f>P!D682</f>
        <v>19.87</v>
      </c>
      <c r="E681" s="24" t="s">
        <v>285</v>
      </c>
      <c r="F681" s="24">
        <v>13.6</v>
      </c>
      <c r="G681" s="27">
        <v>39.700000000000003</v>
      </c>
      <c r="H681" s="8">
        <v>39.5</v>
      </c>
      <c r="I681" s="33">
        <f t="shared" si="10"/>
        <v>39.585729999999998</v>
      </c>
      <c r="J681" s="44"/>
      <c r="K681" s="44"/>
      <c r="L681" s="44"/>
      <c r="M681" s="45"/>
      <c r="P681" s="53"/>
      <c r="R681" s="49"/>
      <c r="T681" s="51"/>
      <c r="U681" s="51"/>
      <c r="V681" s="51"/>
    </row>
    <row r="682" spans="1:82">
      <c r="A682" s="8">
        <v>2012</v>
      </c>
      <c r="B682" s="8">
        <v>6</v>
      </c>
      <c r="C682" s="9">
        <f>P!C683</f>
        <v>8.5</v>
      </c>
      <c r="D682" s="10">
        <f>P!D683</f>
        <v>27.07</v>
      </c>
      <c r="E682" s="24" t="s">
        <v>284</v>
      </c>
      <c r="F682" s="24">
        <v>18.899999999999999</v>
      </c>
      <c r="G682" s="27">
        <v>41.9</v>
      </c>
      <c r="H682" s="8">
        <v>41.9</v>
      </c>
      <c r="I682" s="33">
        <f t="shared" si="10"/>
        <v>41.9</v>
      </c>
      <c r="J682" s="44"/>
      <c r="K682" s="44"/>
      <c r="L682" s="44"/>
      <c r="M682" s="45"/>
      <c r="P682" s="55"/>
      <c r="R682" s="49"/>
      <c r="T682" s="51"/>
      <c r="U682" s="51"/>
      <c r="V682" s="51"/>
    </row>
    <row r="683" spans="1:82">
      <c r="A683" s="8">
        <v>2012</v>
      </c>
      <c r="B683" s="8">
        <v>7</v>
      </c>
      <c r="C683" s="9">
        <f>P!C684</f>
        <v>0</v>
      </c>
      <c r="D683" s="10">
        <f>P!D684</f>
        <v>30.3</v>
      </c>
      <c r="E683" s="24">
        <v>34.909999999999997</v>
      </c>
      <c r="F683" s="24">
        <v>22.2</v>
      </c>
      <c r="G683" s="27">
        <v>40.799999999999997</v>
      </c>
      <c r="H683" s="8">
        <v>40.799999999999997</v>
      </c>
      <c r="I683" s="33">
        <f t="shared" si="10"/>
        <v>40.799999999999997</v>
      </c>
      <c r="J683" s="44"/>
      <c r="K683" s="44"/>
      <c r="L683" s="44"/>
      <c r="M683" s="45"/>
      <c r="P683" s="55"/>
      <c r="R683" s="49"/>
      <c r="T683" s="51"/>
      <c r="U683" s="51"/>
      <c r="V683" s="51"/>
    </row>
    <row r="684" spans="1:82">
      <c r="A684" s="8">
        <v>2012</v>
      </c>
      <c r="B684" s="8">
        <v>8</v>
      </c>
      <c r="C684" s="9">
        <f>P!C685</f>
        <v>1.4</v>
      </c>
      <c r="D684" s="10">
        <f>P!D685</f>
        <v>28.49</v>
      </c>
      <c r="E684" s="24">
        <v>33.89</v>
      </c>
      <c r="F684" s="24">
        <v>20.69</v>
      </c>
      <c r="G684" s="27">
        <v>36.700000000000003</v>
      </c>
      <c r="H684" s="8">
        <v>36.299999999999997</v>
      </c>
      <c r="I684" s="33">
        <f t="shared" si="10"/>
        <v>36.47146</v>
      </c>
      <c r="J684" s="44"/>
      <c r="K684" s="44"/>
      <c r="L684" s="44"/>
      <c r="M684" s="45"/>
      <c r="P684" s="55"/>
      <c r="R684" s="49"/>
      <c r="T684" s="51"/>
      <c r="U684" s="51"/>
      <c r="V684" s="51"/>
    </row>
    <row r="685" spans="1:82" s="2" customFormat="1">
      <c r="A685" s="11">
        <v>2012</v>
      </c>
      <c r="B685" s="11">
        <v>9</v>
      </c>
      <c r="C685" s="9">
        <f>P!C686</f>
        <v>12.4</v>
      </c>
      <c r="D685" s="10">
        <f>P!D686</f>
        <v>23.71</v>
      </c>
      <c r="E685" s="25">
        <v>29.19</v>
      </c>
      <c r="F685" s="25">
        <v>16.75</v>
      </c>
      <c r="G685" s="28">
        <v>30</v>
      </c>
      <c r="H685" s="11">
        <v>29.2</v>
      </c>
      <c r="I685" s="34">
        <f t="shared" si="10"/>
        <v>29.542919999999999</v>
      </c>
      <c r="J685" s="44"/>
      <c r="K685" s="44"/>
      <c r="L685" s="44"/>
      <c r="M685" s="45"/>
      <c r="N685" s="46"/>
      <c r="O685" s="46"/>
      <c r="P685" s="55"/>
      <c r="Q685" s="56"/>
      <c r="R685" s="49"/>
      <c r="S685" s="49"/>
      <c r="T685" s="51"/>
      <c r="U685" s="51"/>
      <c r="V685" s="51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50"/>
      <c r="AH685" s="50"/>
      <c r="AI685" s="50"/>
      <c r="AJ685" s="50"/>
      <c r="AK685" s="50"/>
      <c r="AL685" s="50"/>
      <c r="AM685" s="50"/>
      <c r="AN685" s="50"/>
      <c r="AO685" s="50"/>
      <c r="AP685" s="50"/>
      <c r="AQ685" s="50"/>
      <c r="AR685" s="50"/>
      <c r="AS685" s="50"/>
      <c r="AT685" s="50"/>
      <c r="AU685" s="50"/>
      <c r="AV685" s="50"/>
      <c r="AW685" s="50"/>
      <c r="AX685" s="50"/>
      <c r="AY685" s="50"/>
      <c r="AZ685" s="50"/>
      <c r="BA685" s="50"/>
      <c r="BB685" s="50"/>
      <c r="BC685" s="50"/>
      <c r="BD685" s="50"/>
      <c r="BE685" s="50"/>
      <c r="BF685" s="50"/>
      <c r="BG685" s="50"/>
      <c r="BH685" s="50"/>
      <c r="BI685" s="50"/>
      <c r="BJ685" s="50"/>
      <c r="BK685" s="50"/>
      <c r="BL685" s="50"/>
      <c r="BM685" s="50"/>
      <c r="BN685" s="50"/>
      <c r="BO685" s="50"/>
      <c r="BP685" s="50"/>
      <c r="BQ685" s="50"/>
      <c r="BR685" s="50"/>
      <c r="BS685" s="50"/>
      <c r="BT685" s="50"/>
      <c r="BU685" s="50"/>
      <c r="BV685" s="50"/>
      <c r="BW685" s="50"/>
      <c r="BX685" s="50"/>
      <c r="BY685" s="50"/>
      <c r="BZ685" s="50"/>
      <c r="CA685" s="50"/>
      <c r="CB685" s="50"/>
      <c r="CC685" s="50"/>
      <c r="CD685" s="50"/>
    </row>
    <row r="686" spans="1:82" ht="17.399999999999999">
      <c r="A686" s="8">
        <v>2012</v>
      </c>
      <c r="B686" s="8">
        <v>10</v>
      </c>
      <c r="C686" s="9">
        <f>P!C687</f>
        <v>44.8</v>
      </c>
      <c r="D686" s="10">
        <f>P!D687</f>
        <v>19.04</v>
      </c>
      <c r="E686" s="24">
        <v>23.93</v>
      </c>
      <c r="F686" s="24">
        <v>13.94</v>
      </c>
      <c r="G686" s="27">
        <v>22.5</v>
      </c>
      <c r="H686" s="8">
        <v>21.4</v>
      </c>
      <c r="I686" s="33">
        <f t="shared" si="10"/>
        <v>21.871514999999999</v>
      </c>
      <c r="J686" s="44"/>
      <c r="K686" s="44"/>
      <c r="L686" s="44"/>
      <c r="M686" s="45"/>
      <c r="P686" s="47"/>
      <c r="R686" s="49"/>
      <c r="T686" s="51"/>
      <c r="U686" s="51"/>
      <c r="V686" s="51"/>
    </row>
    <row r="687" spans="1:82">
      <c r="A687" s="8">
        <v>2012</v>
      </c>
      <c r="B687" s="8">
        <v>11</v>
      </c>
      <c r="C687" s="9">
        <f>P!C688</f>
        <v>16.2</v>
      </c>
      <c r="D687" s="10">
        <f>P!D688</f>
        <v>13.58</v>
      </c>
      <c r="E687" s="24">
        <v>17.46</v>
      </c>
      <c r="F687" s="24">
        <v>9.68</v>
      </c>
      <c r="G687" s="27">
        <v>16.3</v>
      </c>
      <c r="H687" s="8">
        <v>15.1</v>
      </c>
      <c r="I687" s="33">
        <f t="shared" si="10"/>
        <v>15.614380000000001</v>
      </c>
      <c r="J687" s="44"/>
      <c r="K687" s="44"/>
      <c r="L687" s="44"/>
      <c r="M687" s="45"/>
      <c r="P687" s="53"/>
      <c r="R687" s="49"/>
      <c r="T687" s="51"/>
      <c r="U687" s="51"/>
      <c r="V687" s="51"/>
    </row>
    <row r="688" spans="1:82">
      <c r="A688" s="8">
        <v>2012</v>
      </c>
      <c r="B688" s="8">
        <v>12</v>
      </c>
      <c r="C688" s="9">
        <f>P!C689</f>
        <v>110.3</v>
      </c>
      <c r="D688" s="10">
        <f>P!D689</f>
        <v>6.83</v>
      </c>
      <c r="E688" s="24">
        <v>10.54</v>
      </c>
      <c r="F688" s="24">
        <v>3.25</v>
      </c>
      <c r="G688" s="27">
        <v>13.6</v>
      </c>
      <c r="H688" s="8">
        <v>12.4</v>
      </c>
      <c r="I688" s="33">
        <f t="shared" si="10"/>
        <v>12.914380000000001</v>
      </c>
      <c r="J688" s="44"/>
      <c r="K688" s="44"/>
      <c r="L688" s="44"/>
      <c r="M688" s="45"/>
      <c r="P688" s="53"/>
      <c r="R688" s="49"/>
      <c r="T688" s="51"/>
      <c r="U688" s="51"/>
      <c r="V688" s="51"/>
    </row>
    <row r="689" spans="1:82">
      <c r="A689" s="8">
        <v>2013</v>
      </c>
      <c r="B689" s="8">
        <v>1</v>
      </c>
      <c r="C689" s="9">
        <f>P!C690</f>
        <v>77.5</v>
      </c>
      <c r="D689" s="10">
        <f>P!D690</f>
        <v>6.69</v>
      </c>
      <c r="E689" s="24" t="s">
        <v>327</v>
      </c>
      <c r="F689" s="24">
        <v>2.86</v>
      </c>
      <c r="G689" s="27">
        <v>15</v>
      </c>
      <c r="H689" s="8">
        <v>13.8</v>
      </c>
      <c r="I689" s="33">
        <f t="shared" si="10"/>
        <v>14.314380000000002</v>
      </c>
      <c r="J689" s="44"/>
      <c r="K689" s="44"/>
      <c r="L689" s="44"/>
      <c r="M689" s="45"/>
      <c r="P689" s="53"/>
      <c r="R689" s="49"/>
      <c r="T689" s="51"/>
      <c r="U689" s="51"/>
      <c r="V689" s="51"/>
    </row>
    <row r="690" spans="1:82">
      <c r="A690" s="8">
        <v>2013</v>
      </c>
      <c r="B690" s="8">
        <v>2</v>
      </c>
      <c r="C690" s="9">
        <f>P!C691</f>
        <v>60</v>
      </c>
      <c r="D690" s="10">
        <f>P!D691</f>
        <v>7.98</v>
      </c>
      <c r="E690" s="24" t="s">
        <v>328</v>
      </c>
      <c r="F690" s="24">
        <v>4.3</v>
      </c>
      <c r="G690" s="27">
        <v>20.04</v>
      </c>
      <c r="H690" s="8">
        <v>19.2</v>
      </c>
      <c r="I690" s="33">
        <f t="shared" si="10"/>
        <v>19.560065999999999</v>
      </c>
      <c r="J690" s="44"/>
      <c r="K690" s="44"/>
      <c r="L690" s="44"/>
      <c r="M690" s="45"/>
      <c r="P690" s="53"/>
      <c r="R690" s="49"/>
      <c r="T690" s="51"/>
      <c r="U690" s="51"/>
      <c r="V690" s="51"/>
    </row>
    <row r="691" spans="1:82">
      <c r="A691" s="8">
        <v>2013</v>
      </c>
      <c r="B691" s="8">
        <v>3</v>
      </c>
      <c r="C691" s="9">
        <f>P!C692</f>
        <v>46.5</v>
      </c>
      <c r="D691" s="10">
        <f>P!D692</f>
        <v>10.039999999999999</v>
      </c>
      <c r="E691" s="24" t="s">
        <v>329</v>
      </c>
      <c r="F691" s="24">
        <v>5.88</v>
      </c>
      <c r="G691" s="27">
        <v>27.2</v>
      </c>
      <c r="H691" s="8">
        <v>26.3</v>
      </c>
      <c r="I691" s="33">
        <f t="shared" si="10"/>
        <v>26.685785000000003</v>
      </c>
      <c r="J691" s="44"/>
      <c r="K691" s="44"/>
      <c r="L691" s="44"/>
      <c r="M691" s="45"/>
      <c r="P691" s="53"/>
      <c r="R691" s="49"/>
      <c r="T691" s="51"/>
      <c r="U691" s="51"/>
      <c r="V691" s="51"/>
    </row>
    <row r="692" spans="1:82">
      <c r="A692" s="8">
        <v>2013</v>
      </c>
      <c r="B692" s="8">
        <v>4</v>
      </c>
      <c r="C692" s="9">
        <f>P!C693</f>
        <v>10.1</v>
      </c>
      <c r="D692" s="10">
        <f>P!D693</f>
        <v>15.53</v>
      </c>
      <c r="E692" s="24" t="s">
        <v>330</v>
      </c>
      <c r="F692" s="24">
        <v>9.4499999999999993</v>
      </c>
      <c r="G692" s="27">
        <v>34.700000000000003</v>
      </c>
      <c r="H692" s="8">
        <v>34.1</v>
      </c>
      <c r="I692" s="33">
        <f t="shared" si="10"/>
        <v>34.357190000000003</v>
      </c>
      <c r="J692" s="44"/>
      <c r="K692" s="44"/>
      <c r="L692" s="44"/>
      <c r="M692" s="45"/>
      <c r="P692" s="53"/>
      <c r="R692" s="49"/>
      <c r="T692" s="51"/>
      <c r="U692" s="51"/>
      <c r="V692" s="51"/>
    </row>
    <row r="693" spans="1:82">
      <c r="A693" s="8">
        <v>2013</v>
      </c>
      <c r="B693" s="8">
        <v>5</v>
      </c>
      <c r="C693" s="9">
        <f>P!C694</f>
        <v>1</v>
      </c>
      <c r="D693" s="10">
        <f>P!D694</f>
        <v>22.13</v>
      </c>
      <c r="E693" s="24" t="s">
        <v>177</v>
      </c>
      <c r="F693" s="24">
        <v>14.79</v>
      </c>
      <c r="G693" s="27">
        <v>39.700000000000003</v>
      </c>
      <c r="H693" s="8">
        <v>39.5</v>
      </c>
      <c r="I693" s="33">
        <f t="shared" si="10"/>
        <v>39.585729999999998</v>
      </c>
      <c r="J693" s="44"/>
      <c r="K693" s="44"/>
      <c r="L693" s="44"/>
      <c r="M693" s="45"/>
      <c r="P693" s="53"/>
      <c r="R693" s="49"/>
      <c r="T693" s="51"/>
      <c r="U693" s="51"/>
      <c r="V693" s="51"/>
    </row>
    <row r="694" spans="1:82">
      <c r="A694" s="8">
        <v>2013</v>
      </c>
      <c r="B694" s="8">
        <v>6</v>
      </c>
      <c r="C694" s="9">
        <f>P!C695</f>
        <v>36</v>
      </c>
      <c r="D694" s="10">
        <f>P!D695</f>
        <v>24.84</v>
      </c>
      <c r="E694" s="24" t="s">
        <v>331</v>
      </c>
      <c r="F694" s="24">
        <v>17.7</v>
      </c>
      <c r="G694" s="27">
        <v>41.9</v>
      </c>
      <c r="H694" s="8">
        <v>41.9</v>
      </c>
      <c r="I694" s="33">
        <f t="shared" si="10"/>
        <v>41.9</v>
      </c>
      <c r="J694" s="44"/>
      <c r="K694" s="44"/>
      <c r="L694" s="44"/>
      <c r="M694" s="45"/>
      <c r="P694" s="55"/>
      <c r="R694" s="49"/>
      <c r="T694" s="51"/>
      <c r="U694" s="51"/>
      <c r="V694" s="51"/>
    </row>
    <row r="695" spans="1:82">
      <c r="A695" s="8">
        <v>2013</v>
      </c>
      <c r="B695" s="8">
        <v>7</v>
      </c>
      <c r="C695" s="9">
        <f>P!C696</f>
        <v>0</v>
      </c>
      <c r="D695" s="10">
        <f>P!D696</f>
        <v>27.48</v>
      </c>
      <c r="E695" s="24">
        <v>31.6</v>
      </c>
      <c r="F695" s="24">
        <v>19.54</v>
      </c>
      <c r="G695" s="27">
        <v>40.799999999999997</v>
      </c>
      <c r="H695" s="8">
        <v>40.799999999999997</v>
      </c>
      <c r="I695" s="33">
        <f t="shared" si="10"/>
        <v>40.799999999999997</v>
      </c>
      <c r="J695" s="44"/>
      <c r="K695" s="44"/>
      <c r="L695" s="44"/>
      <c r="M695" s="45"/>
      <c r="P695" s="55"/>
      <c r="R695" s="49"/>
      <c r="T695" s="51"/>
      <c r="U695" s="51"/>
      <c r="V695" s="51"/>
    </row>
    <row r="696" spans="1:82">
      <c r="A696" s="8">
        <v>2013</v>
      </c>
      <c r="B696" s="8">
        <v>8</v>
      </c>
      <c r="C696" s="9">
        <f>P!C697</f>
        <v>0</v>
      </c>
      <c r="D696" s="10">
        <f>P!D697</f>
        <v>28.2</v>
      </c>
      <c r="E696" s="24">
        <v>32.9</v>
      </c>
      <c r="F696" s="24">
        <v>21.03</v>
      </c>
      <c r="G696" s="27">
        <v>36.700000000000003</v>
      </c>
      <c r="H696" s="8">
        <v>36.299999999999997</v>
      </c>
      <c r="I696" s="33">
        <f t="shared" si="10"/>
        <v>36.47146</v>
      </c>
      <c r="J696" s="44"/>
      <c r="K696" s="44"/>
      <c r="L696" s="44"/>
      <c r="M696" s="45"/>
      <c r="P696" s="55"/>
      <c r="R696" s="49"/>
      <c r="T696" s="51"/>
      <c r="U696" s="51"/>
      <c r="V696" s="51"/>
    </row>
    <row r="697" spans="1:82" s="2" customFormat="1">
      <c r="A697" s="11">
        <v>2013</v>
      </c>
      <c r="B697" s="11">
        <v>9</v>
      </c>
      <c r="C697" s="9">
        <f>P!C698</f>
        <v>22</v>
      </c>
      <c r="D697" s="10">
        <f>P!D698</f>
        <v>21.95</v>
      </c>
      <c r="E697" s="25">
        <v>26.69</v>
      </c>
      <c r="F697" s="25">
        <v>14.98</v>
      </c>
      <c r="G697" s="28">
        <v>30</v>
      </c>
      <c r="H697" s="11">
        <v>29.2</v>
      </c>
      <c r="I697" s="34">
        <f t="shared" si="10"/>
        <v>29.542919999999999</v>
      </c>
      <c r="J697" s="44"/>
      <c r="K697" s="44"/>
      <c r="L697" s="44"/>
      <c r="M697" s="45"/>
      <c r="N697" s="46"/>
      <c r="O697" s="46"/>
      <c r="P697" s="55"/>
      <c r="Q697" s="56"/>
      <c r="R697" s="49"/>
      <c r="S697" s="49"/>
      <c r="T697" s="51"/>
      <c r="U697" s="51"/>
      <c r="V697" s="51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0"/>
      <c r="AH697" s="50"/>
      <c r="AI697" s="50"/>
      <c r="AJ697" s="50"/>
      <c r="AK697" s="50"/>
      <c r="AL697" s="50"/>
      <c r="AM697" s="50"/>
      <c r="AN697" s="50"/>
      <c r="AO697" s="50"/>
      <c r="AP697" s="50"/>
      <c r="AQ697" s="50"/>
      <c r="AR697" s="50"/>
      <c r="AS697" s="50"/>
      <c r="AT697" s="50"/>
      <c r="AU697" s="50"/>
      <c r="AV697" s="50"/>
      <c r="AW697" s="50"/>
      <c r="AX697" s="50"/>
      <c r="AY697" s="50"/>
      <c r="AZ697" s="50"/>
      <c r="BA697" s="50"/>
      <c r="BB697" s="50"/>
      <c r="BC697" s="50"/>
      <c r="BD697" s="50"/>
      <c r="BE697" s="50"/>
      <c r="BF697" s="50"/>
      <c r="BG697" s="50"/>
      <c r="BH697" s="50"/>
      <c r="BI697" s="50"/>
      <c r="BJ697" s="50"/>
      <c r="BK697" s="50"/>
      <c r="BL697" s="50"/>
      <c r="BM697" s="50"/>
      <c r="BN697" s="50"/>
      <c r="BO697" s="50"/>
      <c r="BP697" s="50"/>
      <c r="BQ697" s="50"/>
      <c r="BR697" s="50"/>
      <c r="BS697" s="50"/>
      <c r="BT697" s="50"/>
      <c r="BU697" s="50"/>
      <c r="BV697" s="50"/>
      <c r="BW697" s="50"/>
      <c r="BX697" s="50"/>
      <c r="BY697" s="50"/>
      <c r="BZ697" s="50"/>
      <c r="CA697" s="50"/>
      <c r="CB697" s="50"/>
      <c r="CC697" s="50"/>
      <c r="CD697" s="50"/>
    </row>
    <row r="698" spans="1:82" ht="17.399999999999999">
      <c r="A698" s="8">
        <v>2013</v>
      </c>
      <c r="B698" s="8">
        <v>10</v>
      </c>
      <c r="C698" s="9">
        <f>P!C699</f>
        <v>92</v>
      </c>
      <c r="D698" s="10">
        <f>P!D699</f>
        <v>14.45</v>
      </c>
      <c r="E698" s="24">
        <v>19.72</v>
      </c>
      <c r="F698" s="24">
        <v>8.93</v>
      </c>
      <c r="G698" s="27">
        <v>22.5</v>
      </c>
      <c r="H698" s="8">
        <v>21.4</v>
      </c>
      <c r="I698" s="33">
        <f t="shared" si="10"/>
        <v>21.871514999999999</v>
      </c>
      <c r="J698" s="44"/>
      <c r="K698" s="44"/>
      <c r="L698" s="44"/>
      <c r="M698" s="45"/>
      <c r="P698" s="47"/>
      <c r="R698" s="49"/>
      <c r="T698" s="51"/>
      <c r="U698" s="51"/>
      <c r="V698" s="51"/>
    </row>
    <row r="699" spans="1:82">
      <c r="A699" s="8">
        <v>2013</v>
      </c>
      <c r="B699" s="8">
        <v>11</v>
      </c>
      <c r="C699" s="9">
        <f>P!C700</f>
        <v>126</v>
      </c>
      <c r="D699" s="10">
        <f>P!D700</f>
        <v>12.62</v>
      </c>
      <c r="E699" s="24">
        <v>16.78</v>
      </c>
      <c r="F699" s="24">
        <v>8.5500000000000007</v>
      </c>
      <c r="G699" s="27">
        <v>16.3</v>
      </c>
      <c r="H699" s="8">
        <v>15.1</v>
      </c>
      <c r="I699" s="33">
        <f t="shared" si="10"/>
        <v>15.614380000000001</v>
      </c>
      <c r="J699" s="44"/>
      <c r="K699" s="44"/>
      <c r="L699" s="44"/>
      <c r="M699" s="45"/>
      <c r="P699" s="53"/>
      <c r="R699" s="49"/>
      <c r="T699" s="51"/>
      <c r="U699" s="51"/>
      <c r="V699" s="51"/>
    </row>
    <row r="700" spans="1:82">
      <c r="A700" s="8">
        <v>2013</v>
      </c>
      <c r="B700" s="8">
        <v>12</v>
      </c>
      <c r="C700" s="9">
        <f>P!C701</f>
        <v>4</v>
      </c>
      <c r="D700" s="10">
        <f>P!D701</f>
        <v>5.31</v>
      </c>
      <c r="E700" s="24">
        <v>9.6</v>
      </c>
      <c r="F700" s="24">
        <v>0.7</v>
      </c>
      <c r="G700" s="27">
        <v>13.6</v>
      </c>
      <c r="H700" s="8">
        <v>12.4</v>
      </c>
      <c r="I700" s="33">
        <f t="shared" si="10"/>
        <v>12.914380000000001</v>
      </c>
      <c r="J700" s="44"/>
      <c r="K700" s="44"/>
      <c r="L700" s="44"/>
      <c r="M700" s="45"/>
      <c r="P700" s="53"/>
      <c r="R700" s="49"/>
      <c r="T700" s="51"/>
      <c r="U700" s="51"/>
      <c r="V700" s="51"/>
    </row>
    <row r="701" spans="1:82">
      <c r="A701" s="8">
        <v>2014</v>
      </c>
      <c r="B701" s="8">
        <v>1</v>
      </c>
      <c r="C701" s="9">
        <f>P!C702</f>
        <v>108</v>
      </c>
      <c r="D701" s="10">
        <f>P!D702</f>
        <v>8.0299999999999994</v>
      </c>
      <c r="E701" s="24" t="s">
        <v>332</v>
      </c>
      <c r="F701" s="24">
        <v>4.26</v>
      </c>
      <c r="G701" s="27">
        <v>15</v>
      </c>
      <c r="H701" s="8">
        <v>13.8</v>
      </c>
      <c r="I701" s="33">
        <f t="shared" si="10"/>
        <v>14.314380000000002</v>
      </c>
      <c r="J701" s="44"/>
      <c r="K701" s="44"/>
      <c r="L701" s="44"/>
      <c r="M701" s="45"/>
      <c r="P701" s="53"/>
      <c r="R701" s="49"/>
      <c r="T701" s="51"/>
      <c r="U701" s="51"/>
      <c r="V701" s="51"/>
    </row>
    <row r="702" spans="1:82">
      <c r="A702" s="8">
        <v>2014</v>
      </c>
      <c r="B702" s="8">
        <v>2</v>
      </c>
      <c r="C702" s="9">
        <f>P!C703</f>
        <v>6</v>
      </c>
      <c r="D702" s="10">
        <f>P!D703</f>
        <v>9.9700000000000006</v>
      </c>
      <c r="E702" s="24" t="s">
        <v>333</v>
      </c>
      <c r="F702" s="24">
        <v>6.42</v>
      </c>
      <c r="G702" s="27">
        <v>20.04</v>
      </c>
      <c r="H702" s="8">
        <v>19.2</v>
      </c>
      <c r="I702" s="33">
        <f t="shared" si="10"/>
        <v>19.560065999999999</v>
      </c>
      <c r="J702" s="44"/>
      <c r="K702" s="44"/>
      <c r="L702" s="44"/>
      <c r="M702" s="45"/>
      <c r="P702" s="53"/>
      <c r="R702" s="49"/>
      <c r="T702" s="51"/>
      <c r="U702" s="51"/>
      <c r="V702" s="51"/>
    </row>
    <row r="703" spans="1:82">
      <c r="A703" s="8">
        <v>2014</v>
      </c>
      <c r="B703" s="8">
        <v>3</v>
      </c>
      <c r="C703" s="9">
        <f>P!C704</f>
        <v>82</v>
      </c>
      <c r="D703" s="10">
        <f>P!D704</f>
        <v>10.37</v>
      </c>
      <c r="E703" s="24" t="s">
        <v>334</v>
      </c>
      <c r="F703" s="24">
        <v>5.68</v>
      </c>
      <c r="G703" s="27">
        <v>27.2</v>
      </c>
      <c r="H703" s="8">
        <v>26.3</v>
      </c>
      <c r="I703" s="33">
        <f t="shared" si="10"/>
        <v>26.685785000000003</v>
      </c>
      <c r="J703" s="44"/>
      <c r="K703" s="44"/>
      <c r="L703" s="44"/>
      <c r="M703" s="45"/>
      <c r="P703" s="53"/>
      <c r="R703" s="49"/>
      <c r="T703" s="51"/>
      <c r="U703" s="51"/>
      <c r="V703" s="51"/>
    </row>
    <row r="704" spans="1:82">
      <c r="A704" s="8">
        <v>2014</v>
      </c>
      <c r="B704" s="8">
        <v>4</v>
      </c>
      <c r="C704" s="9">
        <f>P!C705</f>
        <v>54</v>
      </c>
      <c r="D704" s="10">
        <f>P!D705</f>
        <v>14.82</v>
      </c>
      <c r="E704" s="24" t="s">
        <v>335</v>
      </c>
      <c r="F704" s="24">
        <v>9.52</v>
      </c>
      <c r="G704" s="27">
        <v>34.700000000000003</v>
      </c>
      <c r="H704" s="8">
        <v>34.1</v>
      </c>
      <c r="I704" s="33">
        <f t="shared" si="10"/>
        <v>34.357190000000003</v>
      </c>
      <c r="J704" s="44"/>
      <c r="K704" s="44"/>
      <c r="L704" s="44"/>
      <c r="M704" s="45"/>
      <c r="P704" s="53"/>
      <c r="R704" s="49"/>
      <c r="T704" s="51"/>
      <c r="U704" s="51"/>
      <c r="V704" s="51"/>
    </row>
    <row r="705" spans="1:82">
      <c r="A705" s="8">
        <v>2014</v>
      </c>
      <c r="B705" s="8">
        <v>5</v>
      </c>
      <c r="C705" s="9">
        <f>P!C706</f>
        <v>24</v>
      </c>
      <c r="D705" s="10">
        <f>P!D706</f>
        <v>19.71</v>
      </c>
      <c r="E705" s="24" t="s">
        <v>336</v>
      </c>
      <c r="F705" s="24">
        <v>12.78</v>
      </c>
      <c r="G705" s="27">
        <v>39.700000000000003</v>
      </c>
      <c r="H705" s="8">
        <v>39.5</v>
      </c>
      <c r="I705" s="33">
        <f t="shared" si="10"/>
        <v>39.585729999999998</v>
      </c>
      <c r="J705" s="44"/>
      <c r="K705" s="44"/>
      <c r="L705" s="44"/>
      <c r="M705" s="45"/>
      <c r="P705" s="53"/>
      <c r="R705" s="49"/>
      <c r="T705" s="51"/>
      <c r="U705" s="51"/>
      <c r="V705" s="51"/>
    </row>
    <row r="706" spans="1:82">
      <c r="A706" s="8">
        <v>2014</v>
      </c>
      <c r="B706" s="8">
        <v>6</v>
      </c>
      <c r="C706" s="9">
        <f>P!C707</f>
        <v>49</v>
      </c>
      <c r="D706" s="10">
        <f>P!D707</f>
        <v>24.06</v>
      </c>
      <c r="E706" s="24" t="s">
        <v>337</v>
      </c>
      <c r="F706" s="24">
        <v>16.920000000000002</v>
      </c>
      <c r="G706" s="27">
        <v>41.9</v>
      </c>
      <c r="H706" s="8">
        <v>41.9</v>
      </c>
      <c r="I706" s="33">
        <f t="shared" si="10"/>
        <v>41.9</v>
      </c>
      <c r="J706" s="44"/>
      <c r="K706" s="44"/>
      <c r="L706" s="44"/>
      <c r="M706" s="45"/>
      <c r="P706" s="55"/>
      <c r="R706" s="49"/>
      <c r="T706" s="51"/>
      <c r="U706" s="51"/>
      <c r="V706" s="51"/>
    </row>
    <row r="707" spans="1:82">
      <c r="A707" s="8">
        <v>2014</v>
      </c>
      <c r="B707" s="8">
        <v>7</v>
      </c>
      <c r="C707" s="9">
        <f>P!C708</f>
        <v>18</v>
      </c>
      <c r="D707" s="10">
        <f>P!D708</f>
        <v>27.27</v>
      </c>
      <c r="E707" s="24">
        <v>31.14</v>
      </c>
      <c r="F707" s="24">
        <v>19.309999999999999</v>
      </c>
      <c r="G707" s="27">
        <v>40.799999999999997</v>
      </c>
      <c r="H707" s="8">
        <v>40.799999999999997</v>
      </c>
      <c r="I707" s="33">
        <f t="shared" ref="I707:I770" si="11">G707+(H707-G707)/(42-40)*(42-40.8573)</f>
        <v>40.799999999999997</v>
      </c>
      <c r="J707" s="44"/>
      <c r="K707" s="44"/>
      <c r="L707" s="44"/>
      <c r="M707" s="45"/>
      <c r="P707" s="55"/>
      <c r="R707" s="49"/>
      <c r="T707" s="51"/>
      <c r="U707" s="51"/>
      <c r="V707" s="51"/>
    </row>
    <row r="708" spans="1:82">
      <c r="A708" s="8">
        <v>2014</v>
      </c>
      <c r="B708" s="8">
        <v>8</v>
      </c>
      <c r="C708" s="9">
        <f>P!C709</f>
        <v>109</v>
      </c>
      <c r="D708" s="10">
        <f>P!D709</f>
        <v>26.95</v>
      </c>
      <c r="E708" s="24">
        <v>31.5</v>
      </c>
      <c r="F708" s="24">
        <v>19.75</v>
      </c>
      <c r="G708" s="27">
        <v>36.700000000000003</v>
      </c>
      <c r="H708" s="8">
        <v>36.299999999999997</v>
      </c>
      <c r="I708" s="33">
        <f t="shared" si="11"/>
        <v>36.47146</v>
      </c>
      <c r="J708" s="44"/>
      <c r="K708" s="44"/>
      <c r="L708" s="44"/>
      <c r="M708" s="45"/>
      <c r="P708" s="55"/>
      <c r="R708" s="49"/>
      <c r="T708" s="51"/>
      <c r="U708" s="51"/>
      <c r="V708" s="51"/>
    </row>
    <row r="709" spans="1:82" s="2" customFormat="1">
      <c r="A709" s="11">
        <v>2014</v>
      </c>
      <c r="B709" s="11">
        <v>9</v>
      </c>
      <c r="C709" s="9">
        <f>P!C710</f>
        <v>26</v>
      </c>
      <c r="D709" s="10">
        <f>P!D710</f>
        <v>21.58</v>
      </c>
      <c r="E709" s="25">
        <v>26.67</v>
      </c>
      <c r="F709" s="25">
        <v>15.99</v>
      </c>
      <c r="G709" s="28">
        <v>30</v>
      </c>
      <c r="H709" s="11">
        <v>29.2</v>
      </c>
      <c r="I709" s="34">
        <f t="shared" si="11"/>
        <v>29.542919999999999</v>
      </c>
      <c r="J709" s="44"/>
      <c r="K709" s="44"/>
      <c r="L709" s="44"/>
      <c r="M709" s="45"/>
      <c r="N709" s="46"/>
      <c r="O709" s="46"/>
      <c r="P709" s="55"/>
      <c r="Q709" s="56"/>
      <c r="R709" s="49"/>
      <c r="S709" s="49"/>
      <c r="T709" s="51"/>
      <c r="U709" s="51"/>
      <c r="V709" s="51"/>
      <c r="W709" s="50"/>
      <c r="X709" s="50"/>
      <c r="Y709" s="50"/>
      <c r="Z709" s="50"/>
      <c r="AA709" s="50"/>
      <c r="AB709" s="50"/>
      <c r="AC709" s="50"/>
      <c r="AD709" s="50"/>
      <c r="AE709" s="50"/>
      <c r="AF709" s="50"/>
      <c r="AG709" s="50"/>
      <c r="AH709" s="50"/>
      <c r="AI709" s="50"/>
      <c r="AJ709" s="50"/>
      <c r="AK709" s="50"/>
      <c r="AL709" s="50"/>
      <c r="AM709" s="50"/>
      <c r="AN709" s="50"/>
      <c r="AO709" s="50"/>
      <c r="AP709" s="50"/>
      <c r="AQ709" s="50"/>
      <c r="AR709" s="50"/>
      <c r="AS709" s="50"/>
      <c r="AT709" s="50"/>
      <c r="AU709" s="50"/>
      <c r="AV709" s="50"/>
      <c r="AW709" s="50"/>
      <c r="AX709" s="50"/>
      <c r="AY709" s="50"/>
      <c r="AZ709" s="50"/>
      <c r="BA709" s="50"/>
      <c r="BB709" s="50"/>
      <c r="BC709" s="50"/>
      <c r="BD709" s="50"/>
      <c r="BE709" s="50"/>
      <c r="BF709" s="50"/>
      <c r="BG709" s="50"/>
      <c r="BH709" s="50"/>
      <c r="BI709" s="50"/>
      <c r="BJ709" s="50"/>
      <c r="BK709" s="50"/>
      <c r="BL709" s="50"/>
      <c r="BM709" s="50"/>
      <c r="BN709" s="50"/>
      <c r="BO709" s="50"/>
      <c r="BP709" s="50"/>
      <c r="BQ709" s="50"/>
      <c r="BR709" s="50"/>
      <c r="BS709" s="50"/>
      <c r="BT709" s="50"/>
      <c r="BU709" s="50"/>
      <c r="BV709" s="50"/>
      <c r="BW709" s="50"/>
      <c r="BX709" s="50"/>
      <c r="BY709" s="50"/>
      <c r="BZ709" s="50"/>
      <c r="CA709" s="50"/>
      <c r="CB709" s="50"/>
      <c r="CC709" s="50"/>
      <c r="CD709" s="50"/>
    </row>
    <row r="710" spans="1:82" ht="17.399999999999999">
      <c r="A710" s="8">
        <v>2014</v>
      </c>
      <c r="B710" s="8">
        <v>10</v>
      </c>
      <c r="C710" s="9">
        <f>P!C711</f>
        <v>82</v>
      </c>
      <c r="D710" s="10">
        <f>P!D711</f>
        <v>17.02</v>
      </c>
      <c r="E710" s="24">
        <v>21.15</v>
      </c>
      <c r="F710" s="24">
        <v>11.2</v>
      </c>
      <c r="G710" s="27">
        <v>22.5</v>
      </c>
      <c r="H710" s="8">
        <v>21.4</v>
      </c>
      <c r="I710" s="33">
        <f t="shared" si="11"/>
        <v>21.871514999999999</v>
      </c>
      <c r="J710" s="44"/>
      <c r="K710" s="44"/>
      <c r="L710" s="44"/>
      <c r="M710" s="45"/>
      <c r="P710" s="47"/>
      <c r="R710" s="49"/>
      <c r="T710" s="51"/>
      <c r="U710" s="51"/>
      <c r="V710" s="51"/>
    </row>
    <row r="711" spans="1:82">
      <c r="A711" s="8">
        <v>2014</v>
      </c>
      <c r="B711" s="8">
        <v>11</v>
      </c>
      <c r="C711" s="9">
        <f>P!C712</f>
        <v>32</v>
      </c>
      <c r="D711" s="10">
        <f>P!D712</f>
        <v>11.09</v>
      </c>
      <c r="E711" s="24">
        <v>14.51</v>
      </c>
      <c r="F711" s="24">
        <v>7.41</v>
      </c>
      <c r="G711" s="27">
        <v>16.3</v>
      </c>
      <c r="H711" s="8">
        <v>15.1</v>
      </c>
      <c r="I711" s="33">
        <f t="shared" si="11"/>
        <v>15.614380000000001</v>
      </c>
      <c r="J711" s="44"/>
      <c r="K711" s="44"/>
      <c r="L711" s="44"/>
      <c r="M711" s="45"/>
      <c r="P711" s="53"/>
      <c r="R711" s="49"/>
      <c r="T711" s="51"/>
      <c r="U711" s="51"/>
      <c r="V711" s="51"/>
    </row>
    <row r="712" spans="1:82">
      <c r="A712" s="8">
        <v>2014</v>
      </c>
      <c r="B712" s="8">
        <v>12</v>
      </c>
      <c r="C712" s="9">
        <f>P!C713</f>
        <v>215</v>
      </c>
      <c r="D712" s="10">
        <f>P!D713</f>
        <v>8.5399999999999991</v>
      </c>
      <c r="E712" s="24">
        <v>12.42</v>
      </c>
      <c r="F712" s="24">
        <v>5.49</v>
      </c>
      <c r="G712" s="27">
        <v>13.6</v>
      </c>
      <c r="H712" s="8">
        <v>12.4</v>
      </c>
      <c r="I712" s="33">
        <f t="shared" si="11"/>
        <v>12.914380000000001</v>
      </c>
      <c r="J712" s="44"/>
      <c r="K712" s="44"/>
      <c r="L712" s="44"/>
      <c r="M712" s="45"/>
      <c r="P712" s="53"/>
      <c r="R712" s="49"/>
      <c r="T712" s="51"/>
      <c r="U712" s="51"/>
      <c r="V712" s="51"/>
    </row>
    <row r="713" spans="1:82">
      <c r="A713" s="8">
        <v>2015</v>
      </c>
      <c r="B713" s="8">
        <v>1</v>
      </c>
      <c r="C713" s="9">
        <f>P!C714</f>
        <v>196</v>
      </c>
      <c r="D713" s="10">
        <f>P!D714</f>
        <v>7.13</v>
      </c>
      <c r="E713" s="24" t="s">
        <v>338</v>
      </c>
      <c r="F713" s="24">
        <v>1.9</v>
      </c>
      <c r="G713" s="27">
        <v>15</v>
      </c>
      <c r="H713" s="8">
        <v>13.8</v>
      </c>
      <c r="I713" s="33">
        <f t="shared" si="11"/>
        <v>14.314380000000002</v>
      </c>
      <c r="J713" s="44"/>
      <c r="K713" s="44"/>
      <c r="L713" s="44"/>
      <c r="M713" s="45"/>
      <c r="P713" s="53"/>
      <c r="R713" s="49"/>
      <c r="T713" s="51"/>
      <c r="U713" s="51"/>
      <c r="V713" s="51"/>
    </row>
    <row r="714" spans="1:82">
      <c r="A714" s="8">
        <v>2015</v>
      </c>
      <c r="B714" s="8">
        <v>2</v>
      </c>
      <c r="C714" s="9">
        <f>P!C715</f>
        <v>64</v>
      </c>
      <c r="D714" s="10">
        <f>P!D715</f>
        <v>7.17</v>
      </c>
      <c r="E714" s="24" t="s">
        <v>339</v>
      </c>
      <c r="F714" s="24">
        <v>3.48</v>
      </c>
      <c r="G714" s="27">
        <v>20.04</v>
      </c>
      <c r="H714" s="8">
        <v>19.2</v>
      </c>
      <c r="I714" s="33">
        <f t="shared" si="11"/>
        <v>19.560065999999999</v>
      </c>
      <c r="J714" s="44"/>
      <c r="K714" s="44"/>
      <c r="L714" s="44"/>
      <c r="M714" s="45"/>
      <c r="P714" s="53"/>
      <c r="R714" s="49"/>
      <c r="T714" s="51"/>
      <c r="U714" s="51"/>
      <c r="V714" s="51"/>
    </row>
    <row r="715" spans="1:82">
      <c r="A715" s="8">
        <v>2015</v>
      </c>
      <c r="B715" s="8">
        <v>3</v>
      </c>
      <c r="C715" s="9">
        <f>P!C716</f>
        <v>142</v>
      </c>
      <c r="D715" s="10">
        <f>P!D716</f>
        <v>9.3800000000000008</v>
      </c>
      <c r="E715" s="24" t="s">
        <v>340</v>
      </c>
      <c r="F715" s="24">
        <v>5.51</v>
      </c>
      <c r="G715" s="27">
        <v>27.2</v>
      </c>
      <c r="H715" s="8">
        <v>26.3</v>
      </c>
      <c r="I715" s="33">
        <f t="shared" si="11"/>
        <v>26.685785000000003</v>
      </c>
      <c r="J715" s="44"/>
      <c r="K715" s="44"/>
      <c r="L715" s="44"/>
      <c r="M715" s="45"/>
      <c r="P715" s="53"/>
      <c r="R715" s="49"/>
      <c r="T715" s="51"/>
      <c r="U715" s="51"/>
      <c r="V715" s="51"/>
    </row>
    <row r="716" spans="1:82">
      <c r="A716" s="8">
        <v>2015</v>
      </c>
      <c r="B716" s="8">
        <v>4</v>
      </c>
      <c r="C716" s="9">
        <f>P!C717</f>
        <v>51</v>
      </c>
      <c r="D716" s="10">
        <f>P!D717</f>
        <v>14.37</v>
      </c>
      <c r="E716" s="24" t="s">
        <v>341</v>
      </c>
      <c r="F716" s="24">
        <v>6.9</v>
      </c>
      <c r="G716" s="27">
        <v>34.700000000000003</v>
      </c>
      <c r="H716" s="8">
        <v>34.1</v>
      </c>
      <c r="I716" s="33">
        <f t="shared" si="11"/>
        <v>34.357190000000003</v>
      </c>
      <c r="J716" s="44"/>
      <c r="K716" s="44"/>
      <c r="L716" s="44"/>
      <c r="M716" s="45"/>
      <c r="P716" s="53"/>
      <c r="R716" s="49"/>
      <c r="T716" s="51"/>
      <c r="U716" s="51"/>
      <c r="V716" s="51"/>
    </row>
    <row r="717" spans="1:82">
      <c r="A717" s="8">
        <v>2015</v>
      </c>
      <c r="B717" s="8">
        <v>5</v>
      </c>
      <c r="C717" s="9">
        <f>P!C718</f>
        <v>12</v>
      </c>
      <c r="D717" s="10">
        <f>P!D718</f>
        <v>20.59</v>
      </c>
      <c r="E717" s="24" t="s">
        <v>342</v>
      </c>
      <c r="F717" s="24">
        <v>13.65</v>
      </c>
      <c r="G717" s="27">
        <v>39.700000000000003</v>
      </c>
      <c r="H717" s="8">
        <v>39.5</v>
      </c>
      <c r="I717" s="33">
        <f t="shared" si="11"/>
        <v>39.585729999999998</v>
      </c>
      <c r="J717" s="44"/>
      <c r="K717" s="44"/>
      <c r="L717" s="44"/>
      <c r="M717" s="45"/>
      <c r="P717" s="53"/>
      <c r="R717" s="49"/>
      <c r="T717" s="51"/>
      <c r="U717" s="51"/>
      <c r="V717" s="51"/>
    </row>
    <row r="718" spans="1:82">
      <c r="A718" s="8">
        <v>2015</v>
      </c>
      <c r="B718" s="8">
        <v>6</v>
      </c>
      <c r="C718" s="9">
        <f>P!C719</f>
        <v>53</v>
      </c>
      <c r="D718" s="10">
        <f>P!D719</f>
        <v>23.37</v>
      </c>
      <c r="E718" s="24" t="s">
        <v>343</v>
      </c>
      <c r="F718" s="24">
        <v>16.73</v>
      </c>
      <c r="G718" s="27">
        <v>41.9</v>
      </c>
      <c r="H718" s="8">
        <v>41.9</v>
      </c>
      <c r="I718" s="33">
        <f t="shared" si="11"/>
        <v>41.9</v>
      </c>
      <c r="J718" s="44"/>
      <c r="K718" s="44"/>
      <c r="L718" s="44"/>
      <c r="M718" s="45"/>
      <c r="P718" s="55"/>
      <c r="R718" s="49"/>
      <c r="T718" s="51"/>
      <c r="U718" s="51"/>
      <c r="V718" s="51"/>
    </row>
    <row r="719" spans="1:82">
      <c r="A719" s="8">
        <v>2015</v>
      </c>
      <c r="B719" s="8">
        <v>7</v>
      </c>
      <c r="C719" s="9">
        <f>P!C720</f>
        <v>12</v>
      </c>
      <c r="D719" s="10">
        <f>P!D720</f>
        <v>28.29</v>
      </c>
      <c r="E719" s="24">
        <v>32.35</v>
      </c>
      <c r="F719" s="24">
        <v>19.36</v>
      </c>
      <c r="G719" s="27">
        <v>40.799999999999997</v>
      </c>
      <c r="H719" s="8">
        <v>40.799999999999997</v>
      </c>
      <c r="I719" s="33">
        <f t="shared" si="11"/>
        <v>40.799999999999997</v>
      </c>
      <c r="J719" s="44"/>
      <c r="K719" s="44"/>
      <c r="L719" s="44"/>
      <c r="M719" s="45"/>
      <c r="P719" s="55"/>
      <c r="R719" s="49"/>
      <c r="T719" s="51"/>
      <c r="U719" s="51"/>
      <c r="V719" s="51"/>
    </row>
    <row r="720" spans="1:82">
      <c r="A720" s="8">
        <v>2015</v>
      </c>
      <c r="B720" s="8">
        <v>8</v>
      </c>
      <c r="C720" s="9">
        <f>P!C721</f>
        <v>0.6</v>
      </c>
      <c r="D720" s="10">
        <f>P!D721</f>
        <v>28.06</v>
      </c>
      <c r="E720" s="24">
        <v>33.1</v>
      </c>
      <c r="F720" s="24">
        <v>20.68</v>
      </c>
      <c r="G720" s="27">
        <v>36.700000000000003</v>
      </c>
      <c r="H720" s="8">
        <v>36.299999999999997</v>
      </c>
      <c r="I720" s="33">
        <f t="shared" si="11"/>
        <v>36.47146</v>
      </c>
      <c r="J720" s="44"/>
      <c r="K720" s="44"/>
      <c r="L720" s="44"/>
      <c r="M720" s="45"/>
      <c r="P720" s="55"/>
      <c r="R720" s="49"/>
      <c r="T720" s="51"/>
      <c r="U720" s="51"/>
      <c r="V720" s="51"/>
    </row>
    <row r="721" spans="1:82" s="2" customFormat="1">
      <c r="A721" s="11">
        <v>2015</v>
      </c>
      <c r="B721" s="11">
        <v>9</v>
      </c>
      <c r="C721" s="9">
        <f>P!C722</f>
        <v>134</v>
      </c>
      <c r="D721" s="10">
        <f>P!D722</f>
        <v>22.68</v>
      </c>
      <c r="E721" s="25">
        <v>28.2</v>
      </c>
      <c r="F721" s="25">
        <v>18.14</v>
      </c>
      <c r="G721" s="28">
        <v>30</v>
      </c>
      <c r="H721" s="11">
        <v>29.2</v>
      </c>
      <c r="I721" s="34">
        <f t="shared" si="11"/>
        <v>29.542919999999999</v>
      </c>
      <c r="J721" s="44"/>
      <c r="K721" s="44"/>
      <c r="L721" s="44"/>
      <c r="M721" s="45"/>
      <c r="N721" s="46"/>
      <c r="O721" s="46"/>
      <c r="P721" s="55"/>
      <c r="Q721" s="56"/>
      <c r="R721" s="49"/>
      <c r="S721" s="49"/>
      <c r="T721" s="51"/>
      <c r="U721" s="51"/>
      <c r="V721" s="51"/>
      <c r="W721" s="50"/>
      <c r="X721" s="50"/>
      <c r="Y721" s="50"/>
      <c r="Z721" s="50"/>
      <c r="AA721" s="50"/>
      <c r="AB721" s="50"/>
      <c r="AC721" s="50"/>
      <c r="AD721" s="50"/>
      <c r="AE721" s="50"/>
      <c r="AF721" s="50"/>
      <c r="AG721" s="50"/>
      <c r="AH721" s="50"/>
      <c r="AI721" s="50"/>
      <c r="AJ721" s="50"/>
      <c r="AK721" s="50"/>
      <c r="AL721" s="50"/>
      <c r="AM721" s="50"/>
      <c r="AN721" s="50"/>
      <c r="AO721" s="50"/>
      <c r="AP721" s="50"/>
      <c r="AQ721" s="50"/>
      <c r="AR721" s="50"/>
      <c r="AS721" s="50"/>
      <c r="AT721" s="50"/>
      <c r="AU721" s="50"/>
      <c r="AV721" s="50"/>
      <c r="AW721" s="50"/>
      <c r="AX721" s="50"/>
      <c r="AY721" s="50"/>
      <c r="AZ721" s="50"/>
      <c r="BA721" s="50"/>
      <c r="BB721" s="50"/>
      <c r="BC721" s="50"/>
      <c r="BD721" s="50"/>
      <c r="BE721" s="50"/>
      <c r="BF721" s="50"/>
      <c r="BG721" s="50"/>
      <c r="BH721" s="50"/>
      <c r="BI721" s="50"/>
      <c r="BJ721" s="50"/>
      <c r="BK721" s="50"/>
      <c r="BL721" s="50"/>
      <c r="BM721" s="50"/>
      <c r="BN721" s="50"/>
      <c r="BO721" s="50"/>
      <c r="BP721" s="50"/>
      <c r="BQ721" s="50"/>
      <c r="BR721" s="50"/>
      <c r="BS721" s="50"/>
      <c r="BT721" s="50"/>
      <c r="BU721" s="50"/>
      <c r="BV721" s="50"/>
      <c r="BW721" s="50"/>
      <c r="BX721" s="50"/>
      <c r="BY721" s="50"/>
      <c r="BZ721" s="50"/>
      <c r="CA721" s="50"/>
      <c r="CB721" s="50"/>
      <c r="CC721" s="50"/>
      <c r="CD721" s="50"/>
    </row>
    <row r="722" spans="1:82" ht="17.399999999999999">
      <c r="A722" s="8">
        <v>2015</v>
      </c>
      <c r="B722" s="8">
        <v>10</v>
      </c>
      <c r="C722" s="9">
        <f>P!C723</f>
        <v>63</v>
      </c>
      <c r="D722" s="10">
        <f>P!D723</f>
        <v>15.92</v>
      </c>
      <c r="E722" s="24">
        <v>20.03</v>
      </c>
      <c r="F722" s="24">
        <v>11.75</v>
      </c>
      <c r="G722" s="27">
        <v>22.5</v>
      </c>
      <c r="H722" s="8">
        <v>21.4</v>
      </c>
      <c r="I722" s="33">
        <f t="shared" si="11"/>
        <v>21.871514999999999</v>
      </c>
      <c r="J722" s="44"/>
      <c r="K722" s="44"/>
      <c r="L722" s="44"/>
      <c r="M722" s="45"/>
      <c r="P722" s="47"/>
      <c r="R722" s="49"/>
      <c r="T722" s="51"/>
      <c r="U722" s="51"/>
      <c r="V722" s="51"/>
    </row>
    <row r="723" spans="1:82">
      <c r="A723" s="8">
        <v>2015</v>
      </c>
      <c r="B723" s="8">
        <v>11</v>
      </c>
      <c r="C723" s="9">
        <f>P!C724</f>
        <v>49</v>
      </c>
      <c r="D723" s="10">
        <f>P!D724</f>
        <v>13.04</v>
      </c>
      <c r="E723" s="24">
        <v>18.05</v>
      </c>
      <c r="F723" s="24">
        <v>8.19</v>
      </c>
      <c r="G723" s="27">
        <v>16.3</v>
      </c>
      <c r="H723" s="8">
        <v>15.1</v>
      </c>
      <c r="I723" s="33">
        <f t="shared" si="11"/>
        <v>15.614380000000001</v>
      </c>
      <c r="J723" s="44"/>
      <c r="K723" s="44"/>
      <c r="L723" s="44"/>
      <c r="M723" s="45"/>
      <c r="P723" s="53"/>
      <c r="R723" s="49"/>
      <c r="T723" s="51"/>
      <c r="U723" s="51"/>
      <c r="V723" s="51"/>
    </row>
    <row r="724" spans="1:82">
      <c r="A724" s="8">
        <v>2015</v>
      </c>
      <c r="B724" s="8">
        <v>12</v>
      </c>
      <c r="C724" s="9">
        <f>P!C725</f>
        <v>0.7</v>
      </c>
      <c r="D724" s="10">
        <f>P!D725</f>
        <v>6.39</v>
      </c>
      <c r="E724" s="24">
        <v>12.1</v>
      </c>
      <c r="F724" s="24">
        <v>1.33</v>
      </c>
      <c r="G724" s="27">
        <v>13.6</v>
      </c>
      <c r="H724" s="8">
        <v>12.4</v>
      </c>
      <c r="I724" s="33">
        <f t="shared" si="11"/>
        <v>12.914380000000001</v>
      </c>
      <c r="J724" s="44"/>
      <c r="K724" s="44"/>
      <c r="L724" s="44"/>
      <c r="M724" s="45"/>
      <c r="P724" s="53"/>
      <c r="R724" s="49"/>
      <c r="T724" s="51"/>
      <c r="U724" s="51"/>
      <c r="V724" s="51"/>
    </row>
    <row r="725" spans="1:82">
      <c r="A725" s="8">
        <v>2016</v>
      </c>
      <c r="B725" s="8">
        <v>1</v>
      </c>
      <c r="C725" s="9">
        <f>P!C726</f>
        <v>100</v>
      </c>
      <c r="D725" s="10">
        <f>P!D726</f>
        <v>6.31</v>
      </c>
      <c r="E725" s="24" t="s">
        <v>344</v>
      </c>
      <c r="F725" s="24">
        <v>1.26</v>
      </c>
      <c r="G725" s="27">
        <v>15</v>
      </c>
      <c r="H725" s="8">
        <v>13.8</v>
      </c>
      <c r="I725" s="33">
        <f t="shared" si="11"/>
        <v>14.314380000000002</v>
      </c>
      <c r="J725" s="44"/>
      <c r="K725" s="44"/>
      <c r="L725" s="44"/>
      <c r="M725" s="45"/>
      <c r="P725" s="53"/>
      <c r="R725" s="49"/>
      <c r="T725" s="51"/>
      <c r="U725" s="51"/>
      <c r="V725" s="51"/>
    </row>
    <row r="726" spans="1:82">
      <c r="A726" s="8">
        <v>2016</v>
      </c>
      <c r="B726" s="8">
        <v>2</v>
      </c>
      <c r="C726" s="9">
        <f>P!C727</f>
        <v>132</v>
      </c>
      <c r="D726" s="10">
        <f>P!D727</f>
        <v>11.02</v>
      </c>
      <c r="E726" s="24" t="s">
        <v>345</v>
      </c>
      <c r="F726" s="24">
        <v>7.09</v>
      </c>
      <c r="G726" s="27">
        <v>20.04</v>
      </c>
      <c r="H726" s="8">
        <v>19.2</v>
      </c>
      <c r="I726" s="33">
        <f t="shared" si="11"/>
        <v>19.560065999999999</v>
      </c>
      <c r="J726" s="44"/>
      <c r="K726" s="44"/>
      <c r="L726" s="44"/>
      <c r="M726" s="45"/>
      <c r="P726" s="53"/>
      <c r="R726" s="49"/>
      <c r="T726" s="51"/>
      <c r="U726" s="51"/>
      <c r="V726" s="51"/>
    </row>
    <row r="727" spans="1:82">
      <c r="A727" s="8">
        <v>2016</v>
      </c>
      <c r="B727" s="8">
        <v>3</v>
      </c>
      <c r="C727" s="9">
        <f>P!C728</f>
        <v>56</v>
      </c>
      <c r="D727" s="10">
        <f>P!D728</f>
        <v>11.57</v>
      </c>
      <c r="E727" s="24" t="s">
        <v>346</v>
      </c>
      <c r="F727" s="24">
        <v>6.77</v>
      </c>
      <c r="G727" s="27">
        <v>27.2</v>
      </c>
      <c r="H727" s="8">
        <v>26.3</v>
      </c>
      <c r="I727" s="33">
        <f t="shared" si="11"/>
        <v>26.685785000000003</v>
      </c>
      <c r="J727" s="44"/>
      <c r="K727" s="44"/>
      <c r="L727" s="44"/>
      <c r="M727" s="45"/>
      <c r="P727" s="53"/>
      <c r="R727" s="49"/>
      <c r="T727" s="51"/>
      <c r="U727" s="51"/>
      <c r="V727" s="51"/>
    </row>
    <row r="728" spans="1:82">
      <c r="A728" s="8">
        <v>2016</v>
      </c>
      <c r="B728" s="8">
        <v>4</v>
      </c>
      <c r="C728" s="9">
        <f>P!C729</f>
        <v>34</v>
      </c>
      <c r="D728" s="10">
        <f>P!D729</f>
        <v>16.46</v>
      </c>
      <c r="E728" s="24" t="s">
        <v>347</v>
      </c>
      <c r="F728" s="24">
        <v>9.27</v>
      </c>
      <c r="G728" s="27">
        <v>34.700000000000003</v>
      </c>
      <c r="H728" s="8">
        <v>34.1</v>
      </c>
      <c r="I728" s="33">
        <f t="shared" si="11"/>
        <v>34.357190000000003</v>
      </c>
      <c r="J728" s="44"/>
      <c r="K728" s="44"/>
      <c r="L728" s="44"/>
      <c r="M728" s="45"/>
      <c r="P728" s="53"/>
      <c r="R728" s="49"/>
      <c r="T728" s="51"/>
      <c r="U728" s="51"/>
      <c r="V728" s="51"/>
    </row>
    <row r="729" spans="1:82">
      <c r="A729" s="8">
        <v>2016</v>
      </c>
      <c r="B729" s="8">
        <v>5</v>
      </c>
      <c r="C729" s="9">
        <f>P!C730</f>
        <v>52</v>
      </c>
      <c r="D729" s="10">
        <f>P!D730</f>
        <v>18.850000000000001</v>
      </c>
      <c r="E729" s="24" t="s">
        <v>348</v>
      </c>
      <c r="F729" s="24">
        <v>11.77</v>
      </c>
      <c r="G729" s="27">
        <v>39.700000000000003</v>
      </c>
      <c r="H729" s="8">
        <v>39.5</v>
      </c>
      <c r="I729" s="33">
        <f t="shared" si="11"/>
        <v>39.585729999999998</v>
      </c>
      <c r="J729" s="44"/>
      <c r="K729" s="44"/>
      <c r="L729" s="44"/>
      <c r="M729" s="45"/>
      <c r="P729" s="53"/>
      <c r="R729" s="49"/>
      <c r="T729" s="51"/>
      <c r="U729" s="51"/>
      <c r="V729" s="51"/>
    </row>
    <row r="730" spans="1:82">
      <c r="A730" s="8">
        <v>2016</v>
      </c>
      <c r="B730" s="8">
        <v>6</v>
      </c>
      <c r="C730" s="9">
        <f>P!C731</f>
        <v>14</v>
      </c>
      <c r="D730" s="10">
        <f>P!D731</f>
        <v>26.39</v>
      </c>
      <c r="E730" s="24" t="s">
        <v>349</v>
      </c>
      <c r="F730" s="24">
        <v>18.21</v>
      </c>
      <c r="G730" s="27">
        <v>41.9</v>
      </c>
      <c r="H730" s="8">
        <v>41.9</v>
      </c>
      <c r="I730" s="33">
        <f t="shared" si="11"/>
        <v>41.9</v>
      </c>
      <c r="J730" s="44"/>
      <c r="K730" s="44"/>
      <c r="L730" s="44"/>
      <c r="M730" s="45"/>
      <c r="P730" s="55"/>
      <c r="R730" s="49"/>
      <c r="T730" s="51"/>
      <c r="U730" s="51"/>
      <c r="V730" s="51"/>
    </row>
    <row r="731" spans="1:82">
      <c r="A731" s="8">
        <v>2016</v>
      </c>
      <c r="B731" s="8">
        <v>7</v>
      </c>
      <c r="C731" s="9">
        <f>P!C732</f>
        <v>2</v>
      </c>
      <c r="D731" s="10">
        <f>P!D732</f>
        <v>28.41</v>
      </c>
      <c r="E731" s="24">
        <v>32.89</v>
      </c>
      <c r="F731" s="24">
        <v>19.86</v>
      </c>
      <c r="G731" s="27">
        <v>40.799999999999997</v>
      </c>
      <c r="H731" s="8">
        <v>40.799999999999997</v>
      </c>
      <c r="I731" s="33">
        <f t="shared" si="11"/>
        <v>40.799999999999997</v>
      </c>
      <c r="J731" s="44"/>
      <c r="K731" s="44"/>
      <c r="L731" s="44"/>
      <c r="M731" s="45"/>
      <c r="P731" s="55"/>
      <c r="R731" s="49"/>
      <c r="T731" s="51"/>
      <c r="U731" s="51"/>
      <c r="V731" s="51"/>
    </row>
    <row r="732" spans="1:82">
      <c r="A732" s="8">
        <v>2016</v>
      </c>
      <c r="B732" s="8">
        <v>8</v>
      </c>
      <c r="C732" s="9">
        <f>P!C733</f>
        <v>0</v>
      </c>
      <c r="D732" s="10">
        <f>P!D733</f>
        <v>28.29</v>
      </c>
      <c r="E732" s="24">
        <v>33.29</v>
      </c>
      <c r="F732" s="24">
        <v>20.190000000000001</v>
      </c>
      <c r="G732" s="27">
        <v>36.700000000000003</v>
      </c>
      <c r="H732" s="8">
        <v>36.299999999999997</v>
      </c>
      <c r="I732" s="33">
        <f t="shared" si="11"/>
        <v>36.47146</v>
      </c>
      <c r="J732" s="44"/>
      <c r="K732" s="44"/>
      <c r="L732" s="44"/>
      <c r="M732" s="45"/>
      <c r="P732" s="55"/>
      <c r="R732" s="49"/>
      <c r="T732" s="51"/>
      <c r="U732" s="51"/>
      <c r="V732" s="51"/>
    </row>
    <row r="733" spans="1:82" s="2" customFormat="1">
      <c r="A733" s="11">
        <v>2016</v>
      </c>
      <c r="B733" s="11">
        <v>9</v>
      </c>
      <c r="C733" s="9">
        <f>P!C734</f>
        <v>4</v>
      </c>
      <c r="D733" s="10">
        <f>P!D734</f>
        <v>22.28</v>
      </c>
      <c r="E733" s="25">
        <v>27.9</v>
      </c>
      <c r="F733" s="25">
        <v>15.72</v>
      </c>
      <c r="G733" s="28">
        <v>30</v>
      </c>
      <c r="H733" s="11">
        <v>29.2</v>
      </c>
      <c r="I733" s="34">
        <f t="shared" si="11"/>
        <v>29.542919999999999</v>
      </c>
      <c r="J733" s="44"/>
      <c r="K733" s="44"/>
      <c r="L733" s="44"/>
      <c r="M733" s="45"/>
      <c r="N733" s="46"/>
      <c r="O733" s="46"/>
      <c r="P733" s="55"/>
      <c r="Q733" s="56"/>
      <c r="R733" s="49"/>
      <c r="S733" s="49"/>
      <c r="T733" s="51"/>
      <c r="U733" s="51"/>
      <c r="V733" s="51"/>
      <c r="W733" s="50"/>
      <c r="X733" s="50"/>
      <c r="Y733" s="50"/>
      <c r="Z733" s="50"/>
      <c r="AA733" s="50"/>
      <c r="AB733" s="50"/>
      <c r="AC733" s="50"/>
      <c r="AD733" s="50"/>
      <c r="AE733" s="50"/>
      <c r="AF733" s="50"/>
      <c r="AG733" s="50"/>
      <c r="AH733" s="50"/>
      <c r="AI733" s="50"/>
      <c r="AJ733" s="50"/>
      <c r="AK733" s="50"/>
      <c r="AL733" s="50"/>
      <c r="AM733" s="50"/>
      <c r="AN733" s="50"/>
      <c r="AO733" s="50"/>
      <c r="AP733" s="50"/>
      <c r="AQ733" s="50"/>
      <c r="AR733" s="50"/>
      <c r="AS733" s="50"/>
      <c r="AT733" s="50"/>
      <c r="AU733" s="50"/>
      <c r="AV733" s="50"/>
      <c r="AW733" s="50"/>
      <c r="AX733" s="50"/>
      <c r="AY733" s="50"/>
      <c r="AZ733" s="50"/>
      <c r="BA733" s="50"/>
      <c r="BB733" s="50"/>
      <c r="BC733" s="50"/>
      <c r="BD733" s="50"/>
      <c r="BE733" s="50"/>
      <c r="BF733" s="50"/>
      <c r="BG733" s="50"/>
      <c r="BH733" s="50"/>
      <c r="BI733" s="50"/>
      <c r="BJ733" s="50"/>
      <c r="BK733" s="50"/>
      <c r="BL733" s="50"/>
      <c r="BM733" s="50"/>
      <c r="BN733" s="50"/>
      <c r="BO733" s="50"/>
      <c r="BP733" s="50"/>
      <c r="BQ733" s="50"/>
      <c r="BR733" s="50"/>
      <c r="BS733" s="50"/>
      <c r="BT733" s="50"/>
      <c r="BU733" s="50"/>
      <c r="BV733" s="50"/>
      <c r="BW733" s="50"/>
      <c r="BX733" s="50"/>
      <c r="BY733" s="50"/>
      <c r="BZ733" s="50"/>
      <c r="CA733" s="50"/>
      <c r="CB733" s="50"/>
      <c r="CC733" s="50"/>
      <c r="CD733" s="50"/>
    </row>
    <row r="734" spans="1:82" ht="17.399999999999999">
      <c r="A734" s="8">
        <v>2016</v>
      </c>
      <c r="B734" s="8">
        <v>10</v>
      </c>
      <c r="C734" s="9">
        <f>P!C735</f>
        <v>12</v>
      </c>
      <c r="D734" s="10">
        <f>P!D735</f>
        <v>16.07</v>
      </c>
      <c r="E734" s="24">
        <v>21.2</v>
      </c>
      <c r="F734" s="24">
        <v>10.46</v>
      </c>
      <c r="G734" s="27">
        <v>22.5</v>
      </c>
      <c r="H734" s="8">
        <v>21.4</v>
      </c>
      <c r="I734" s="33">
        <f t="shared" si="11"/>
        <v>21.871514999999999</v>
      </c>
      <c r="J734" s="44"/>
      <c r="K734" s="44"/>
      <c r="L734" s="44"/>
      <c r="M734" s="45"/>
      <c r="P734" s="47"/>
      <c r="R734" s="49"/>
      <c r="T734" s="51"/>
      <c r="U734" s="51"/>
      <c r="V734" s="51"/>
    </row>
    <row r="735" spans="1:82">
      <c r="A735" s="8">
        <v>2016</v>
      </c>
      <c r="B735" s="8">
        <v>11</v>
      </c>
      <c r="C735" s="9">
        <f>P!C736</f>
        <v>45</v>
      </c>
      <c r="D735" s="10">
        <f>P!D736</f>
        <v>11.33</v>
      </c>
      <c r="E735" s="24">
        <v>15.69</v>
      </c>
      <c r="F735" s="24">
        <v>6.41</v>
      </c>
      <c r="G735" s="27">
        <v>16.3</v>
      </c>
      <c r="H735" s="8">
        <v>15.1</v>
      </c>
      <c r="I735" s="33">
        <f t="shared" si="11"/>
        <v>15.614380000000001</v>
      </c>
      <c r="J735" s="44"/>
      <c r="K735" s="44"/>
      <c r="L735" s="44"/>
      <c r="M735" s="45"/>
      <c r="P735" s="53"/>
      <c r="R735" s="49"/>
      <c r="T735" s="51"/>
      <c r="U735" s="51"/>
      <c r="V735" s="51"/>
    </row>
    <row r="736" spans="1:82">
      <c r="A736" s="8">
        <v>2016</v>
      </c>
      <c r="B736" s="8">
        <v>12</v>
      </c>
      <c r="C736" s="9">
        <f>P!C737</f>
        <v>6</v>
      </c>
      <c r="D736" s="10">
        <f>P!D737</f>
        <v>4.01</v>
      </c>
      <c r="E736" s="24">
        <v>8.61</v>
      </c>
      <c r="F736" s="24">
        <v>-1.57</v>
      </c>
      <c r="G736" s="27">
        <v>13.6</v>
      </c>
      <c r="H736" s="8">
        <v>12.4</v>
      </c>
      <c r="I736" s="33">
        <f t="shared" si="11"/>
        <v>12.914380000000001</v>
      </c>
      <c r="J736" s="44"/>
      <c r="K736" s="44"/>
      <c r="L736" s="44"/>
      <c r="M736" s="45"/>
      <c r="P736" s="53"/>
      <c r="R736" s="49"/>
      <c r="T736" s="51"/>
      <c r="U736" s="51"/>
      <c r="V736" s="51"/>
    </row>
    <row r="737" spans="1:82">
      <c r="A737" s="8">
        <v>2017</v>
      </c>
      <c r="B737" s="8">
        <v>1</v>
      </c>
      <c r="C737" s="9">
        <f>P!C738</f>
        <v>95</v>
      </c>
      <c r="D737" s="10">
        <f>P!D738</f>
        <v>1.58</v>
      </c>
      <c r="E737" s="24" t="s">
        <v>350</v>
      </c>
      <c r="F737" s="24">
        <v>-1.54</v>
      </c>
      <c r="G737" s="27">
        <v>15</v>
      </c>
      <c r="H737" s="8">
        <v>13.8</v>
      </c>
      <c r="I737" s="33">
        <f t="shared" si="11"/>
        <v>14.314380000000002</v>
      </c>
      <c r="J737" s="44"/>
      <c r="K737" s="44"/>
      <c r="L737" s="44"/>
      <c r="M737" s="45"/>
      <c r="P737" s="53"/>
      <c r="R737" s="49"/>
      <c r="T737" s="51"/>
      <c r="U737" s="51"/>
      <c r="V737" s="51"/>
    </row>
    <row r="738" spans="1:82">
      <c r="A738" s="8">
        <v>2017</v>
      </c>
      <c r="B738" s="8">
        <v>2</v>
      </c>
      <c r="C738" s="9">
        <f>P!C739</f>
        <v>55</v>
      </c>
      <c r="D738" s="10">
        <f>P!D739</f>
        <v>6.61</v>
      </c>
      <c r="E738" s="24" t="s">
        <v>351</v>
      </c>
      <c r="F738" s="24">
        <v>2.98</v>
      </c>
      <c r="G738" s="27">
        <v>20.04</v>
      </c>
      <c r="H738" s="8">
        <v>19.2</v>
      </c>
      <c r="I738" s="33">
        <f t="shared" si="11"/>
        <v>19.560065999999999</v>
      </c>
      <c r="J738" s="44"/>
      <c r="K738" s="44"/>
      <c r="L738" s="44"/>
      <c r="M738" s="45"/>
      <c r="P738" s="53"/>
      <c r="R738" s="49"/>
      <c r="T738" s="51"/>
      <c r="U738" s="51"/>
      <c r="V738" s="51"/>
    </row>
    <row r="739" spans="1:82">
      <c r="A739" s="8">
        <v>2017</v>
      </c>
      <c r="B739" s="8">
        <v>3</v>
      </c>
      <c r="C739" s="9">
        <f>P!C740</f>
        <v>0</v>
      </c>
      <c r="D739" s="10">
        <f>P!D740</f>
        <v>11.35</v>
      </c>
      <c r="E739" s="24" t="s">
        <v>352</v>
      </c>
      <c r="F739" s="24">
        <v>6.12</v>
      </c>
      <c r="G739" s="27">
        <v>27.2</v>
      </c>
      <c r="H739" s="8">
        <v>26.3</v>
      </c>
      <c r="I739" s="33">
        <f t="shared" si="11"/>
        <v>26.685785000000003</v>
      </c>
      <c r="J739" s="44"/>
      <c r="K739" s="44"/>
      <c r="L739" s="44"/>
      <c r="M739" s="45"/>
      <c r="P739" s="53"/>
      <c r="R739" s="49"/>
      <c r="T739" s="51"/>
      <c r="U739" s="51"/>
      <c r="V739" s="51"/>
    </row>
    <row r="740" spans="1:82">
      <c r="A740" s="8">
        <v>2017</v>
      </c>
      <c r="B740" s="8">
        <v>4</v>
      </c>
      <c r="C740" s="9">
        <f>P!C741</f>
        <v>52</v>
      </c>
      <c r="D740" s="10">
        <f>P!D741</f>
        <v>14.43</v>
      </c>
      <c r="E740" s="24" t="s">
        <v>353</v>
      </c>
      <c r="F740" s="24">
        <v>6.21</v>
      </c>
      <c r="G740" s="27">
        <v>34.700000000000003</v>
      </c>
      <c r="H740" s="8">
        <v>34.1</v>
      </c>
      <c r="I740" s="33">
        <f t="shared" si="11"/>
        <v>34.357190000000003</v>
      </c>
      <c r="J740" s="44"/>
      <c r="K740" s="44"/>
      <c r="L740" s="44"/>
      <c r="M740" s="45"/>
      <c r="P740" s="53"/>
      <c r="R740" s="49"/>
      <c r="T740" s="51"/>
      <c r="U740" s="51"/>
      <c r="V740" s="51"/>
    </row>
    <row r="741" spans="1:82">
      <c r="A741" s="8">
        <v>2017</v>
      </c>
      <c r="B741" s="8">
        <v>5</v>
      </c>
      <c r="C741" s="9">
        <f>P!C742</f>
        <v>51</v>
      </c>
      <c r="D741" s="10">
        <f>P!D742</f>
        <v>19.420000000000002</v>
      </c>
      <c r="E741" s="24" t="s">
        <v>354</v>
      </c>
      <c r="F741" s="24">
        <v>11.14</v>
      </c>
      <c r="G741" s="27">
        <v>39.700000000000003</v>
      </c>
      <c r="H741" s="8">
        <v>39.5</v>
      </c>
      <c r="I741" s="33">
        <f t="shared" si="11"/>
        <v>39.585729999999998</v>
      </c>
      <c r="J741" s="44"/>
      <c r="K741" s="44"/>
      <c r="L741" s="44"/>
      <c r="M741" s="45"/>
      <c r="P741" s="53"/>
      <c r="R741" s="49"/>
      <c r="T741" s="51"/>
      <c r="U741" s="51"/>
      <c r="V741" s="51"/>
    </row>
    <row r="742" spans="1:82">
      <c r="A742" s="8">
        <v>2017</v>
      </c>
      <c r="B742" s="8">
        <v>6</v>
      </c>
      <c r="C742" s="9">
        <f>P!C743</f>
        <v>40</v>
      </c>
      <c r="D742" s="10">
        <f>P!D743</f>
        <v>25.01</v>
      </c>
      <c r="E742" s="24" t="s">
        <v>355</v>
      </c>
      <c r="F742" s="24">
        <v>16.47</v>
      </c>
      <c r="G742" s="27">
        <v>41.9</v>
      </c>
      <c r="H742" s="8">
        <v>41.9</v>
      </c>
      <c r="I742" s="33">
        <f t="shared" si="11"/>
        <v>41.9</v>
      </c>
      <c r="J742" s="44"/>
      <c r="K742" s="44"/>
      <c r="L742" s="44"/>
      <c r="M742" s="45"/>
      <c r="P742" s="55"/>
      <c r="R742" s="49"/>
      <c r="T742" s="51"/>
      <c r="U742" s="51"/>
      <c r="V742" s="51"/>
    </row>
    <row r="743" spans="1:82">
      <c r="A743" s="8">
        <v>2017</v>
      </c>
      <c r="B743" s="8">
        <v>7</v>
      </c>
      <c r="C743" s="9">
        <f>P!C744</f>
        <v>27</v>
      </c>
      <c r="D743" s="10">
        <f>P!D744</f>
        <v>27.73</v>
      </c>
      <c r="E743" s="24">
        <v>32.33</v>
      </c>
      <c r="F743" s="24">
        <v>18.32</v>
      </c>
      <c r="G743" s="27">
        <v>40.799999999999997</v>
      </c>
      <c r="H743" s="8">
        <v>40.799999999999997</v>
      </c>
      <c r="I743" s="33">
        <f t="shared" si="11"/>
        <v>40.799999999999997</v>
      </c>
      <c r="J743" s="44"/>
      <c r="K743" s="44"/>
      <c r="L743" s="44"/>
      <c r="M743" s="45"/>
      <c r="P743" s="55"/>
      <c r="R743" s="49"/>
      <c r="T743" s="51"/>
      <c r="U743" s="51"/>
      <c r="V743" s="51"/>
    </row>
    <row r="744" spans="1:82">
      <c r="A744" s="8">
        <v>2017</v>
      </c>
      <c r="B744" s="8">
        <v>8</v>
      </c>
      <c r="C744" s="9">
        <f>P!C745</f>
        <v>9</v>
      </c>
      <c r="D744" s="10">
        <f>P!D745</f>
        <v>28.43</v>
      </c>
      <c r="E744" s="24">
        <v>33.79</v>
      </c>
      <c r="F744" s="24">
        <v>19.41</v>
      </c>
      <c r="G744" s="27">
        <v>36.700000000000003</v>
      </c>
      <c r="H744" s="8">
        <v>36.299999999999997</v>
      </c>
      <c r="I744" s="33">
        <f t="shared" si="11"/>
        <v>36.47146</v>
      </c>
      <c r="J744" s="44"/>
      <c r="K744" s="44"/>
      <c r="L744" s="44"/>
      <c r="M744" s="45"/>
      <c r="P744" s="55"/>
      <c r="R744" s="49"/>
      <c r="T744" s="51"/>
      <c r="U744" s="51"/>
      <c r="V744" s="51"/>
    </row>
    <row r="745" spans="1:82" s="2" customFormat="1">
      <c r="A745" s="11">
        <v>2017</v>
      </c>
      <c r="B745" s="11">
        <v>9</v>
      </c>
      <c r="C745" s="9">
        <f>P!C746</f>
        <v>12</v>
      </c>
      <c r="D745" s="10">
        <f>P!D746</f>
        <v>22.64</v>
      </c>
      <c r="E745" s="25">
        <v>27.73</v>
      </c>
      <c r="F745" s="25">
        <v>15.6</v>
      </c>
      <c r="G745" s="28">
        <v>30</v>
      </c>
      <c r="H745" s="11">
        <v>29.2</v>
      </c>
      <c r="I745" s="34">
        <f t="shared" si="11"/>
        <v>29.542919999999999</v>
      </c>
      <c r="J745" s="44"/>
      <c r="K745" s="44"/>
      <c r="L745" s="44"/>
      <c r="M745" s="45"/>
      <c r="N745" s="46"/>
      <c r="O745" s="46"/>
      <c r="P745" s="55"/>
      <c r="Q745" s="56"/>
      <c r="R745" s="49"/>
      <c r="S745" s="49"/>
      <c r="T745" s="51"/>
      <c r="U745" s="51"/>
      <c r="V745" s="51"/>
      <c r="W745" s="50"/>
      <c r="X745" s="50"/>
      <c r="Y745" s="50"/>
      <c r="Z745" s="50"/>
      <c r="AA745" s="50"/>
      <c r="AB745" s="50"/>
      <c r="AC745" s="50"/>
      <c r="AD745" s="50"/>
      <c r="AE745" s="50"/>
      <c r="AF745" s="50"/>
      <c r="AG745" s="50"/>
      <c r="AH745" s="50"/>
      <c r="AI745" s="50"/>
      <c r="AJ745" s="50"/>
      <c r="AK745" s="50"/>
      <c r="AL745" s="50"/>
      <c r="AM745" s="50"/>
      <c r="AN745" s="50"/>
      <c r="AO745" s="50"/>
      <c r="AP745" s="50"/>
      <c r="AQ745" s="50"/>
      <c r="AR745" s="50"/>
      <c r="AS745" s="50"/>
      <c r="AT745" s="50"/>
      <c r="AU745" s="50"/>
      <c r="AV745" s="50"/>
      <c r="AW745" s="50"/>
      <c r="AX745" s="50"/>
      <c r="AY745" s="50"/>
      <c r="AZ745" s="50"/>
      <c r="BA745" s="50"/>
      <c r="BB745" s="50"/>
      <c r="BC745" s="50"/>
      <c r="BD745" s="50"/>
      <c r="BE745" s="50"/>
      <c r="BF745" s="50"/>
      <c r="BG745" s="50"/>
      <c r="BH745" s="50"/>
      <c r="BI745" s="50"/>
      <c r="BJ745" s="50"/>
      <c r="BK745" s="50"/>
      <c r="BL745" s="50"/>
      <c r="BM745" s="50"/>
      <c r="BN745" s="50"/>
      <c r="BO745" s="50"/>
      <c r="BP745" s="50"/>
      <c r="BQ745" s="50"/>
      <c r="BR745" s="50"/>
      <c r="BS745" s="50"/>
      <c r="BT745" s="50"/>
      <c r="BU745" s="50"/>
      <c r="BV745" s="50"/>
      <c r="BW745" s="50"/>
      <c r="BX745" s="50"/>
      <c r="BY745" s="50"/>
      <c r="BZ745" s="50"/>
      <c r="CA745" s="50"/>
      <c r="CB745" s="50"/>
      <c r="CC745" s="50"/>
      <c r="CD745" s="50"/>
    </row>
    <row r="746" spans="1:82" ht="17.399999999999999">
      <c r="A746" s="8">
        <v>2017</v>
      </c>
      <c r="B746" s="8">
        <v>10</v>
      </c>
      <c r="C746" s="9">
        <f>P!C747</f>
        <v>142</v>
      </c>
      <c r="D746" s="10">
        <f>P!D747</f>
        <v>14.95</v>
      </c>
      <c r="E746" s="24">
        <v>20.81</v>
      </c>
      <c r="F746" s="24">
        <v>8.4700000000000006</v>
      </c>
      <c r="G746" s="27">
        <v>22.5</v>
      </c>
      <c r="H746" s="8">
        <v>21.4</v>
      </c>
      <c r="I746" s="33">
        <f t="shared" si="11"/>
        <v>21.871514999999999</v>
      </c>
      <c r="J746" s="44"/>
      <c r="K746" s="44"/>
      <c r="L746" s="44"/>
      <c r="M746" s="45"/>
      <c r="P746" s="47"/>
      <c r="R746" s="49"/>
      <c r="T746" s="51"/>
      <c r="U746" s="51"/>
      <c r="V746" s="51"/>
    </row>
    <row r="747" spans="1:82">
      <c r="A747" s="8">
        <v>2017</v>
      </c>
      <c r="B747" s="8">
        <v>11</v>
      </c>
      <c r="C747" s="9">
        <f>P!C748</f>
        <v>76</v>
      </c>
      <c r="D747" s="10">
        <f>P!D748</f>
        <v>11.32</v>
      </c>
      <c r="E747" s="24">
        <v>15.97</v>
      </c>
      <c r="F747" s="24">
        <v>7.09</v>
      </c>
      <c r="G747" s="27">
        <v>16.3</v>
      </c>
      <c r="H747" s="8">
        <v>15.1</v>
      </c>
      <c r="I747" s="33">
        <f t="shared" si="11"/>
        <v>15.614380000000001</v>
      </c>
      <c r="J747" s="44"/>
      <c r="K747" s="44"/>
      <c r="L747" s="44"/>
      <c r="M747" s="45"/>
      <c r="P747" s="53"/>
      <c r="R747" s="49"/>
      <c r="T747" s="51"/>
      <c r="U747" s="51"/>
      <c r="V747" s="51"/>
    </row>
    <row r="748" spans="1:82">
      <c r="A748" s="8">
        <v>2017</v>
      </c>
      <c r="B748" s="8">
        <v>12</v>
      </c>
      <c r="C748" s="9">
        <f>P!C749</f>
        <v>81</v>
      </c>
      <c r="D748" s="10">
        <f>P!D749</f>
        <v>9.07</v>
      </c>
      <c r="E748" s="24">
        <v>13.34</v>
      </c>
      <c r="F748" s="24">
        <v>5.44</v>
      </c>
      <c r="G748" s="27">
        <v>13.6</v>
      </c>
      <c r="H748" s="8">
        <v>12.4</v>
      </c>
      <c r="I748" s="33">
        <f t="shared" si="11"/>
        <v>12.914380000000001</v>
      </c>
      <c r="J748" s="44"/>
      <c r="K748" s="44"/>
      <c r="L748" s="44"/>
      <c r="M748" s="45"/>
      <c r="P748" s="53"/>
      <c r="R748" s="49"/>
      <c r="T748" s="51"/>
      <c r="U748" s="51"/>
      <c r="V748" s="51"/>
    </row>
    <row r="749" spans="1:82">
      <c r="A749" s="8">
        <v>2018</v>
      </c>
      <c r="B749" s="8">
        <v>1</v>
      </c>
      <c r="C749" s="9">
        <f>P!C750</f>
        <v>36</v>
      </c>
      <c r="D749" s="10">
        <f>P!D750</f>
        <v>6.33</v>
      </c>
      <c r="E749" s="24" t="s">
        <v>356</v>
      </c>
      <c r="F749" s="24">
        <v>1.86</v>
      </c>
      <c r="G749" s="27">
        <v>15</v>
      </c>
      <c r="H749" s="8">
        <v>13.8</v>
      </c>
      <c r="I749" s="33">
        <f t="shared" si="11"/>
        <v>14.314380000000002</v>
      </c>
      <c r="J749" s="44"/>
      <c r="K749" s="44"/>
      <c r="L749" s="44"/>
      <c r="M749" s="45"/>
      <c r="P749" s="53"/>
      <c r="R749" s="49"/>
      <c r="T749" s="51"/>
      <c r="U749" s="51"/>
      <c r="V749" s="51"/>
    </row>
    <row r="750" spans="1:82">
      <c r="A750" s="8">
        <v>2018</v>
      </c>
      <c r="B750" s="8">
        <v>2</v>
      </c>
      <c r="C750" s="9">
        <f>P!C751</f>
        <v>81</v>
      </c>
      <c r="D750" s="10">
        <f>P!D751</f>
        <v>7.59</v>
      </c>
      <c r="E750" s="24" t="s">
        <v>172</v>
      </c>
      <c r="F750" s="24">
        <v>4.0999999999999996</v>
      </c>
      <c r="G750" s="27">
        <v>20.04</v>
      </c>
      <c r="H750" s="8">
        <v>19.2</v>
      </c>
      <c r="I750" s="33">
        <f t="shared" si="11"/>
        <v>19.560065999999999</v>
      </c>
      <c r="J750" s="44"/>
      <c r="K750" s="44"/>
      <c r="L750" s="44"/>
      <c r="M750" s="45"/>
      <c r="P750" s="53"/>
      <c r="R750" s="49"/>
      <c r="T750" s="51"/>
      <c r="U750" s="51"/>
      <c r="V750" s="51"/>
    </row>
    <row r="751" spans="1:82">
      <c r="A751" s="8">
        <v>2018</v>
      </c>
      <c r="B751" s="8">
        <v>3</v>
      </c>
      <c r="C751" s="9">
        <f>P!C752</f>
        <v>137</v>
      </c>
      <c r="D751" s="10">
        <f>P!D752</f>
        <v>11.03</v>
      </c>
      <c r="E751" s="24" t="s">
        <v>357</v>
      </c>
      <c r="F751" s="24">
        <v>6.17</v>
      </c>
      <c r="G751" s="27">
        <v>27.2</v>
      </c>
      <c r="H751" s="8">
        <v>26.3</v>
      </c>
      <c r="I751" s="33">
        <f t="shared" si="11"/>
        <v>26.685785000000003</v>
      </c>
      <c r="J751" s="44"/>
      <c r="K751" s="44"/>
      <c r="L751" s="44"/>
      <c r="M751" s="45"/>
      <c r="P751" s="53"/>
      <c r="R751" s="49"/>
      <c r="T751" s="51"/>
      <c r="U751" s="51"/>
      <c r="V751" s="51"/>
    </row>
    <row r="752" spans="1:82">
      <c r="A752" s="8">
        <v>2018</v>
      </c>
      <c r="B752" s="8">
        <v>4</v>
      </c>
      <c r="C752" s="9">
        <f>P!C753</f>
        <v>2</v>
      </c>
      <c r="D752" s="10">
        <f>P!D753</f>
        <v>16.79</v>
      </c>
      <c r="E752" s="24" t="s">
        <v>358</v>
      </c>
      <c r="F752" s="24">
        <v>9.0500000000000007</v>
      </c>
      <c r="G752" s="27">
        <v>34.700000000000003</v>
      </c>
      <c r="H752" s="8">
        <v>34.1</v>
      </c>
      <c r="I752" s="33">
        <f t="shared" si="11"/>
        <v>34.357190000000003</v>
      </c>
      <c r="J752" s="44"/>
      <c r="K752" s="44"/>
      <c r="L752" s="44"/>
      <c r="M752" s="45"/>
      <c r="P752" s="53"/>
      <c r="R752" s="49"/>
      <c r="T752" s="51"/>
      <c r="U752" s="51"/>
      <c r="V752" s="51"/>
    </row>
    <row r="753" spans="1:82">
      <c r="A753" s="8">
        <v>2018</v>
      </c>
      <c r="B753" s="8">
        <v>5</v>
      </c>
      <c r="C753" s="9">
        <f>P!C754</f>
        <v>20</v>
      </c>
      <c r="D753" s="10">
        <f>P!D754</f>
        <v>21.92</v>
      </c>
      <c r="E753" s="24" t="s">
        <v>359</v>
      </c>
      <c r="F753" s="24">
        <v>14.88</v>
      </c>
      <c r="G753" s="27">
        <v>39.700000000000003</v>
      </c>
      <c r="H753" s="8">
        <v>39.5</v>
      </c>
      <c r="I753" s="33">
        <f t="shared" si="11"/>
        <v>39.585729999999998</v>
      </c>
      <c r="J753" s="44"/>
      <c r="K753" s="44"/>
      <c r="L753" s="44"/>
      <c r="M753" s="45"/>
      <c r="P753" s="53"/>
      <c r="R753" s="49"/>
      <c r="T753" s="51"/>
      <c r="U753" s="51"/>
      <c r="V753" s="51"/>
    </row>
    <row r="754" spans="1:82">
      <c r="A754" s="8">
        <v>2018</v>
      </c>
      <c r="B754" s="8">
        <v>6</v>
      </c>
      <c r="C754" s="9">
        <f>P!C755</f>
        <v>87</v>
      </c>
      <c r="D754" s="10">
        <f>P!D755</f>
        <v>25.29</v>
      </c>
      <c r="E754" s="24" t="s">
        <v>360</v>
      </c>
      <c r="F754" s="24">
        <v>17.98</v>
      </c>
      <c r="G754" s="27">
        <v>41.9</v>
      </c>
      <c r="H754" s="8">
        <v>41.9</v>
      </c>
      <c r="I754" s="33">
        <f t="shared" si="11"/>
        <v>41.9</v>
      </c>
      <c r="J754" s="44"/>
      <c r="K754" s="44"/>
      <c r="L754" s="44"/>
      <c r="M754" s="45"/>
      <c r="P754" s="55"/>
      <c r="R754" s="49"/>
      <c r="T754" s="51"/>
      <c r="U754" s="51"/>
      <c r="V754" s="51"/>
    </row>
    <row r="755" spans="1:82">
      <c r="A755" s="8">
        <v>2018</v>
      </c>
      <c r="B755" s="8">
        <v>7</v>
      </c>
      <c r="C755" s="9">
        <f>P!C756</f>
        <v>60</v>
      </c>
      <c r="D755" s="10">
        <f>P!D756</f>
        <v>26.71</v>
      </c>
      <c r="E755" s="24">
        <v>30.99</v>
      </c>
      <c r="F755" s="24">
        <v>19.329999999999998</v>
      </c>
      <c r="G755" s="27">
        <v>40.799999999999997</v>
      </c>
      <c r="H755" s="8">
        <v>40.799999999999997</v>
      </c>
      <c r="I755" s="33">
        <f t="shared" si="11"/>
        <v>40.799999999999997</v>
      </c>
      <c r="J755" s="44"/>
      <c r="K755" s="44"/>
      <c r="L755" s="44"/>
      <c r="M755" s="45"/>
      <c r="P755" s="55"/>
      <c r="R755" s="49"/>
      <c r="T755" s="51"/>
      <c r="U755" s="51"/>
      <c r="V755" s="51"/>
    </row>
    <row r="756" spans="1:82">
      <c r="A756" s="8">
        <v>2018</v>
      </c>
      <c r="B756" s="8">
        <v>8</v>
      </c>
      <c r="C756" s="9">
        <f>P!C757</f>
        <v>0</v>
      </c>
      <c r="D756" s="10">
        <f>P!D757</f>
        <v>28.22</v>
      </c>
      <c r="E756" s="24">
        <v>33.21</v>
      </c>
      <c r="F756" s="24">
        <v>20.309999999999999</v>
      </c>
      <c r="G756" s="27">
        <v>36.700000000000003</v>
      </c>
      <c r="H756" s="8">
        <v>36.299999999999997</v>
      </c>
      <c r="I756" s="33">
        <f t="shared" si="11"/>
        <v>36.47146</v>
      </c>
      <c r="J756" s="44"/>
      <c r="K756" s="44"/>
      <c r="L756" s="44"/>
      <c r="M756" s="45"/>
      <c r="P756" s="55"/>
      <c r="R756" s="49"/>
      <c r="T756" s="51"/>
      <c r="U756" s="51"/>
      <c r="V756" s="51"/>
    </row>
    <row r="757" spans="1:82" s="2" customFormat="1">
      <c r="A757" s="11">
        <v>2018</v>
      </c>
      <c r="B757" s="11">
        <v>9</v>
      </c>
      <c r="C757" s="9">
        <f>P!C758</f>
        <v>14</v>
      </c>
      <c r="D757" s="10">
        <f>P!D758</f>
        <v>22.85</v>
      </c>
      <c r="E757" s="25">
        <v>27.81</v>
      </c>
      <c r="F757" s="25">
        <v>15.97</v>
      </c>
      <c r="G757" s="28">
        <v>30</v>
      </c>
      <c r="H757" s="11">
        <v>29.2</v>
      </c>
      <c r="I757" s="34">
        <f t="shared" si="11"/>
        <v>29.542919999999999</v>
      </c>
      <c r="J757" s="44"/>
      <c r="K757" s="44"/>
      <c r="L757" s="44"/>
      <c r="M757" s="45"/>
      <c r="N757" s="46"/>
      <c r="O757" s="46"/>
      <c r="P757" s="55"/>
      <c r="Q757" s="56"/>
      <c r="R757" s="49"/>
      <c r="S757" s="49"/>
      <c r="T757" s="51"/>
      <c r="U757" s="51"/>
      <c r="V757" s="51"/>
      <c r="W757" s="50"/>
      <c r="X757" s="50"/>
      <c r="Y757" s="50"/>
      <c r="Z757" s="50"/>
      <c r="AA757" s="50"/>
      <c r="AB757" s="50"/>
      <c r="AC757" s="50"/>
      <c r="AD757" s="50"/>
      <c r="AE757" s="50"/>
      <c r="AF757" s="50"/>
      <c r="AG757" s="50"/>
      <c r="AH757" s="50"/>
      <c r="AI757" s="50"/>
      <c r="AJ757" s="50"/>
      <c r="AK757" s="50"/>
      <c r="AL757" s="50"/>
      <c r="AM757" s="50"/>
      <c r="AN757" s="50"/>
      <c r="AO757" s="50"/>
      <c r="AP757" s="50"/>
      <c r="AQ757" s="50"/>
      <c r="AR757" s="50"/>
      <c r="AS757" s="50"/>
      <c r="AT757" s="50"/>
      <c r="AU757" s="50"/>
      <c r="AV757" s="50"/>
      <c r="AW757" s="50"/>
      <c r="AX757" s="50"/>
      <c r="AY757" s="50"/>
      <c r="AZ757" s="50"/>
      <c r="BA757" s="50"/>
      <c r="BB757" s="50"/>
      <c r="BC757" s="50"/>
      <c r="BD757" s="50"/>
      <c r="BE757" s="50"/>
      <c r="BF757" s="50"/>
      <c r="BG757" s="50"/>
      <c r="BH757" s="50"/>
      <c r="BI757" s="50"/>
      <c r="BJ757" s="50"/>
      <c r="BK757" s="50"/>
      <c r="BL757" s="50"/>
      <c r="BM757" s="50"/>
      <c r="BN757" s="50"/>
      <c r="BO757" s="50"/>
      <c r="BP757" s="50"/>
      <c r="BQ757" s="50"/>
      <c r="BR757" s="50"/>
      <c r="BS757" s="50"/>
      <c r="BT757" s="50"/>
      <c r="BU757" s="50"/>
      <c r="BV757" s="50"/>
      <c r="BW757" s="50"/>
      <c r="BX757" s="50"/>
      <c r="BY757" s="50"/>
      <c r="BZ757" s="50"/>
      <c r="CA757" s="50"/>
      <c r="CB757" s="50"/>
      <c r="CC757" s="50"/>
      <c r="CD757" s="50"/>
    </row>
    <row r="758" spans="1:82" ht="17.399999999999999">
      <c r="A758" s="8">
        <v>2018</v>
      </c>
      <c r="B758" s="8">
        <v>10</v>
      </c>
      <c r="C758" s="9">
        <f>P!C759</f>
        <v>32</v>
      </c>
      <c r="D758" s="10">
        <f>P!D759</f>
        <v>17.149999999999999</v>
      </c>
      <c r="E758" s="24">
        <v>21.72</v>
      </c>
      <c r="F758" s="24">
        <v>11.91</v>
      </c>
      <c r="G758" s="27">
        <v>22.5</v>
      </c>
      <c r="H758" s="8">
        <v>21.4</v>
      </c>
      <c r="I758" s="33">
        <f t="shared" si="11"/>
        <v>21.871514999999999</v>
      </c>
      <c r="J758" s="44"/>
      <c r="K758" s="44"/>
      <c r="L758" s="44"/>
      <c r="M758" s="45"/>
      <c r="P758" s="47"/>
      <c r="R758" s="49"/>
      <c r="T758" s="51"/>
      <c r="U758" s="51"/>
      <c r="V758" s="51"/>
    </row>
    <row r="759" spans="1:82">
      <c r="A759" s="8">
        <v>2018</v>
      </c>
      <c r="B759" s="8">
        <v>11</v>
      </c>
      <c r="C759" s="9">
        <f>P!C760</f>
        <v>141</v>
      </c>
      <c r="D759" s="10">
        <f>P!D760</f>
        <v>12.36</v>
      </c>
      <c r="E759" s="24">
        <v>15.56</v>
      </c>
      <c r="F759" s="24">
        <v>8.32</v>
      </c>
      <c r="G759" s="27">
        <v>16.3</v>
      </c>
      <c r="H759" s="8">
        <v>15.1</v>
      </c>
      <c r="I759" s="33">
        <f t="shared" si="11"/>
        <v>15.614380000000001</v>
      </c>
      <c r="J759" s="44"/>
      <c r="K759" s="44"/>
      <c r="L759" s="44"/>
      <c r="M759" s="45"/>
      <c r="P759" s="53"/>
      <c r="R759" s="49"/>
      <c r="T759" s="51"/>
      <c r="U759" s="51"/>
      <c r="V759" s="51"/>
    </row>
    <row r="760" spans="1:82">
      <c r="A760" s="8">
        <v>2018</v>
      </c>
      <c r="B760" s="8">
        <v>12</v>
      </c>
      <c r="C760" s="9">
        <f>P!C761</f>
        <v>61</v>
      </c>
      <c r="D760" s="10">
        <f>P!D761</f>
        <v>5.83</v>
      </c>
      <c r="E760" s="24">
        <v>10.16</v>
      </c>
      <c r="F760" s="24">
        <v>1.06</v>
      </c>
      <c r="G760" s="27">
        <v>13.6</v>
      </c>
      <c r="H760" s="8">
        <v>12.4</v>
      </c>
      <c r="I760" s="33">
        <f t="shared" si="11"/>
        <v>12.914380000000001</v>
      </c>
      <c r="J760" s="44"/>
      <c r="K760" s="44"/>
      <c r="L760" s="44"/>
      <c r="M760" s="45"/>
      <c r="P760" s="53"/>
      <c r="R760" s="49"/>
      <c r="T760" s="51"/>
      <c r="U760" s="51"/>
      <c r="V760" s="51"/>
    </row>
    <row r="761" spans="1:82">
      <c r="A761" s="8">
        <v>2019</v>
      </c>
      <c r="B761" s="8">
        <v>1</v>
      </c>
      <c r="C761" s="9">
        <f>P!C762</f>
        <v>122.1</v>
      </c>
      <c r="D761" s="10">
        <f>P!D762</f>
        <v>5.05</v>
      </c>
      <c r="E761" s="24" t="s">
        <v>361</v>
      </c>
      <c r="F761" s="24">
        <v>1.49</v>
      </c>
      <c r="G761" s="27">
        <v>15</v>
      </c>
      <c r="H761" s="8">
        <v>13.8</v>
      </c>
      <c r="I761" s="33">
        <f t="shared" si="11"/>
        <v>14.314380000000002</v>
      </c>
      <c r="J761" s="44"/>
      <c r="K761" s="44"/>
      <c r="L761" s="44"/>
      <c r="M761" s="45"/>
      <c r="P761" s="53"/>
      <c r="R761" s="49"/>
      <c r="T761" s="51"/>
      <c r="U761" s="51"/>
      <c r="V761" s="51"/>
    </row>
    <row r="762" spans="1:82">
      <c r="A762" s="8">
        <v>2019</v>
      </c>
      <c r="B762" s="8">
        <v>2</v>
      </c>
      <c r="C762" s="9">
        <f>P!C763</f>
        <v>10.8</v>
      </c>
      <c r="D762" s="10">
        <f>P!D763</f>
        <v>6.44</v>
      </c>
      <c r="E762" s="24" t="s">
        <v>362</v>
      </c>
      <c r="F762" s="24">
        <v>2.06</v>
      </c>
      <c r="G762" s="27">
        <v>20.04</v>
      </c>
      <c r="H762" s="8">
        <v>19.2</v>
      </c>
      <c r="I762" s="33">
        <f t="shared" si="11"/>
        <v>19.560065999999999</v>
      </c>
      <c r="J762" s="44"/>
      <c r="K762" s="44"/>
      <c r="L762" s="44"/>
      <c r="M762" s="45"/>
      <c r="P762" s="53"/>
      <c r="R762" s="49"/>
      <c r="T762" s="51"/>
      <c r="U762" s="51"/>
      <c r="V762" s="51"/>
    </row>
    <row r="763" spans="1:82">
      <c r="A763" s="8">
        <v>2019</v>
      </c>
      <c r="B763" s="8">
        <v>3</v>
      </c>
      <c r="C763" s="9">
        <f>P!C764</f>
        <v>10.1</v>
      </c>
      <c r="D763" s="10">
        <f>P!D764</f>
        <v>11.31</v>
      </c>
      <c r="E763" s="24" t="s">
        <v>363</v>
      </c>
      <c r="F763" s="24">
        <v>4.6900000000000004</v>
      </c>
      <c r="G763" s="27">
        <v>27.2</v>
      </c>
      <c r="H763" s="8">
        <v>26.3</v>
      </c>
      <c r="I763" s="33">
        <f t="shared" si="11"/>
        <v>26.685785000000003</v>
      </c>
      <c r="J763" s="44"/>
      <c r="K763" s="44"/>
      <c r="L763" s="44"/>
      <c r="M763" s="45"/>
      <c r="P763" s="53"/>
      <c r="R763" s="49"/>
      <c r="T763" s="51"/>
      <c r="U763" s="51"/>
      <c r="V763" s="51"/>
    </row>
    <row r="764" spans="1:82">
      <c r="A764" s="8">
        <v>2019</v>
      </c>
      <c r="B764" s="8">
        <v>4</v>
      </c>
      <c r="C764" s="9">
        <f>P!C765</f>
        <v>67.2</v>
      </c>
      <c r="D764" s="10">
        <f>P!D765</f>
        <v>13.6</v>
      </c>
      <c r="E764" s="24" t="s">
        <v>364</v>
      </c>
      <c r="F764" s="24">
        <v>7.12</v>
      </c>
      <c r="G764" s="27">
        <v>34.700000000000003</v>
      </c>
      <c r="H764" s="8">
        <v>34.1</v>
      </c>
      <c r="I764" s="33">
        <f t="shared" si="11"/>
        <v>34.357190000000003</v>
      </c>
      <c r="J764" s="44"/>
      <c r="K764" s="44"/>
      <c r="L764" s="44"/>
      <c r="M764" s="45"/>
      <c r="P764" s="53"/>
      <c r="R764" s="49"/>
      <c r="T764" s="51"/>
      <c r="U764" s="51"/>
      <c r="V764" s="51"/>
    </row>
    <row r="765" spans="1:82">
      <c r="A765" s="8">
        <v>2019</v>
      </c>
      <c r="B765" s="8">
        <v>5</v>
      </c>
      <c r="C765" s="9">
        <f>P!C766</f>
        <v>47</v>
      </c>
      <c r="D765" s="10">
        <f>P!D766</f>
        <v>20.149999999999999</v>
      </c>
      <c r="E765" s="24" t="s">
        <v>365</v>
      </c>
      <c r="F765" s="24">
        <v>12.86</v>
      </c>
      <c r="G765" s="27">
        <v>39.700000000000003</v>
      </c>
      <c r="H765" s="8">
        <v>39.5</v>
      </c>
      <c r="I765" s="33">
        <f t="shared" si="11"/>
        <v>39.585729999999998</v>
      </c>
      <c r="J765" s="44"/>
      <c r="K765" s="44"/>
      <c r="L765" s="44"/>
      <c r="M765" s="45"/>
      <c r="P765" s="53"/>
      <c r="R765" s="49"/>
      <c r="T765" s="51"/>
      <c r="U765" s="51"/>
      <c r="V765" s="51"/>
    </row>
    <row r="766" spans="1:82">
      <c r="A766" s="8">
        <v>2019</v>
      </c>
      <c r="B766" s="8">
        <v>6</v>
      </c>
      <c r="C766" s="9">
        <f>P!C767</f>
        <v>44</v>
      </c>
      <c r="D766" s="10">
        <f>P!D767</f>
        <v>26.47</v>
      </c>
      <c r="E766" s="24" t="s">
        <v>366</v>
      </c>
      <c r="F766" s="24">
        <v>18.97</v>
      </c>
      <c r="G766" s="27">
        <v>41.9</v>
      </c>
      <c r="H766" s="8">
        <v>41.9</v>
      </c>
      <c r="I766" s="33">
        <f t="shared" si="11"/>
        <v>41.9</v>
      </c>
      <c r="J766" s="44"/>
      <c r="K766" s="44"/>
      <c r="L766" s="44"/>
      <c r="M766" s="45"/>
      <c r="P766" s="55"/>
      <c r="R766" s="49"/>
      <c r="T766" s="51"/>
      <c r="U766" s="51"/>
      <c r="V766" s="51"/>
    </row>
    <row r="767" spans="1:82">
      <c r="A767" s="8">
        <v>2019</v>
      </c>
      <c r="B767" s="8">
        <v>7</v>
      </c>
      <c r="C767" s="9">
        <f>P!C768</f>
        <v>46</v>
      </c>
      <c r="D767" s="10">
        <f>P!D768</f>
        <v>26.37</v>
      </c>
      <c r="E767" s="24">
        <v>31.21</v>
      </c>
      <c r="F767" s="24">
        <v>18.829999999999998</v>
      </c>
      <c r="G767" s="27">
        <v>40.799999999999997</v>
      </c>
      <c r="H767" s="8">
        <v>40.799999999999997</v>
      </c>
      <c r="I767" s="33">
        <f t="shared" si="11"/>
        <v>40.799999999999997</v>
      </c>
      <c r="J767" s="44"/>
      <c r="K767" s="44"/>
      <c r="L767" s="44"/>
      <c r="M767" s="45"/>
      <c r="P767" s="55"/>
      <c r="R767" s="49"/>
      <c r="T767" s="51"/>
      <c r="U767" s="51"/>
      <c r="V767" s="51"/>
    </row>
    <row r="768" spans="1:82">
      <c r="A768" s="8">
        <v>2019</v>
      </c>
      <c r="B768" s="8">
        <v>8</v>
      </c>
      <c r="C768" s="9">
        <f>P!C769</f>
        <v>4</v>
      </c>
      <c r="D768" s="10">
        <f>P!D769</f>
        <v>28.3</v>
      </c>
      <c r="E768" s="24">
        <v>33.57</v>
      </c>
      <c r="F768" s="24">
        <v>20.32</v>
      </c>
      <c r="G768" s="27">
        <v>36.700000000000003</v>
      </c>
      <c r="H768" s="8">
        <v>36.299999999999997</v>
      </c>
      <c r="I768" s="33">
        <f t="shared" si="11"/>
        <v>36.47146</v>
      </c>
      <c r="J768" s="44"/>
      <c r="K768" s="44"/>
      <c r="L768" s="44"/>
      <c r="M768" s="45"/>
      <c r="P768" s="55"/>
      <c r="R768" s="49"/>
      <c r="T768" s="51"/>
      <c r="U768" s="51"/>
      <c r="V768" s="51"/>
    </row>
    <row r="769" spans="1:82" s="2" customFormat="1">
      <c r="A769" s="11">
        <v>2019</v>
      </c>
      <c r="B769" s="11">
        <v>9</v>
      </c>
      <c r="C769" s="9">
        <f>P!C770</f>
        <v>10</v>
      </c>
      <c r="D769" s="10">
        <f>P!D770</f>
        <v>23.7</v>
      </c>
      <c r="E769" s="25">
        <v>28.6</v>
      </c>
      <c r="F769" s="25">
        <v>15.84</v>
      </c>
      <c r="G769" s="28">
        <v>30</v>
      </c>
      <c r="H769" s="11">
        <v>29.2</v>
      </c>
      <c r="I769" s="34">
        <f t="shared" si="11"/>
        <v>29.542919999999999</v>
      </c>
      <c r="J769" s="44"/>
      <c r="K769" s="44"/>
      <c r="L769" s="44"/>
      <c r="M769" s="45"/>
      <c r="N769" s="46"/>
      <c r="O769" s="46"/>
      <c r="P769" s="55"/>
      <c r="Q769" s="56"/>
      <c r="R769" s="49"/>
      <c r="S769" s="49"/>
      <c r="T769" s="51"/>
      <c r="U769" s="51"/>
      <c r="V769" s="51"/>
      <c r="W769" s="50"/>
      <c r="X769" s="50"/>
      <c r="Y769" s="50"/>
      <c r="Z769" s="50"/>
      <c r="AA769" s="50"/>
      <c r="AB769" s="50"/>
      <c r="AC769" s="50"/>
      <c r="AD769" s="50"/>
      <c r="AE769" s="50"/>
      <c r="AF769" s="50"/>
      <c r="AG769" s="50"/>
      <c r="AH769" s="50"/>
      <c r="AI769" s="50"/>
      <c r="AJ769" s="50"/>
      <c r="AK769" s="50"/>
      <c r="AL769" s="50"/>
      <c r="AM769" s="50"/>
      <c r="AN769" s="50"/>
      <c r="AO769" s="50"/>
      <c r="AP769" s="50"/>
      <c r="AQ769" s="50"/>
      <c r="AR769" s="50"/>
      <c r="AS769" s="50"/>
      <c r="AT769" s="50"/>
      <c r="AU769" s="50"/>
      <c r="AV769" s="50"/>
      <c r="AW769" s="50"/>
      <c r="AX769" s="50"/>
      <c r="AY769" s="50"/>
      <c r="AZ769" s="50"/>
      <c r="BA769" s="50"/>
      <c r="BB769" s="50"/>
      <c r="BC769" s="50"/>
      <c r="BD769" s="50"/>
      <c r="BE769" s="50"/>
      <c r="BF769" s="50"/>
      <c r="BG769" s="50"/>
      <c r="BH769" s="50"/>
      <c r="BI769" s="50"/>
      <c r="BJ769" s="50"/>
      <c r="BK769" s="50"/>
      <c r="BL769" s="50"/>
      <c r="BM769" s="50"/>
      <c r="BN769" s="50"/>
      <c r="BO769" s="50"/>
      <c r="BP769" s="50"/>
      <c r="BQ769" s="50"/>
      <c r="BR769" s="50"/>
      <c r="BS769" s="50"/>
      <c r="BT769" s="50"/>
      <c r="BU769" s="50"/>
      <c r="BV769" s="50"/>
      <c r="BW769" s="50"/>
      <c r="BX769" s="50"/>
      <c r="BY769" s="50"/>
      <c r="BZ769" s="50"/>
      <c r="CA769" s="50"/>
      <c r="CB769" s="50"/>
      <c r="CC769" s="50"/>
      <c r="CD769" s="50"/>
    </row>
    <row r="770" spans="1:82" ht="17.399999999999999">
      <c r="A770" s="8">
        <v>2019</v>
      </c>
      <c r="B770" s="8">
        <v>10</v>
      </c>
      <c r="C770" s="9">
        <f>P!C771</f>
        <v>95</v>
      </c>
      <c r="D770" s="10">
        <f>P!D771</f>
        <v>17.690000000000001</v>
      </c>
      <c r="E770" s="24">
        <v>23.63</v>
      </c>
      <c r="F770" s="24">
        <v>11.77</v>
      </c>
      <c r="G770" s="27">
        <v>22.5</v>
      </c>
      <c r="H770" s="8">
        <v>21.4</v>
      </c>
      <c r="I770" s="33">
        <f t="shared" si="11"/>
        <v>21.871514999999999</v>
      </c>
      <c r="J770" s="44"/>
      <c r="K770" s="44"/>
      <c r="L770" s="44"/>
      <c r="M770" s="45"/>
      <c r="P770" s="47"/>
      <c r="R770" s="49"/>
      <c r="T770" s="51"/>
      <c r="U770" s="51"/>
      <c r="V770" s="51"/>
    </row>
    <row r="771" spans="1:82">
      <c r="A771" s="8">
        <v>2019</v>
      </c>
      <c r="B771" s="8">
        <v>11</v>
      </c>
      <c r="C771" s="9">
        <f>P!C772</f>
        <v>66</v>
      </c>
      <c r="D771" s="10">
        <f>P!D772</f>
        <v>15.85</v>
      </c>
      <c r="E771" s="24">
        <v>19.100000000000001</v>
      </c>
      <c r="F771" s="24">
        <v>12.16</v>
      </c>
      <c r="G771" s="27">
        <v>16.3</v>
      </c>
      <c r="H771" s="8">
        <v>15.1</v>
      </c>
      <c r="I771" s="33">
        <f t="shared" ref="I771:I781" si="12">G771+(H771-G771)/(42-40)*(42-40.8573)</f>
        <v>15.614380000000001</v>
      </c>
      <c r="J771" s="44"/>
      <c r="K771" s="44"/>
      <c r="L771" s="44"/>
      <c r="M771" s="45"/>
      <c r="P771" s="53"/>
      <c r="R771" s="49"/>
      <c r="T771" s="51"/>
      <c r="U771" s="51"/>
      <c r="V771" s="51"/>
    </row>
    <row r="772" spans="1:82">
      <c r="A772" s="8">
        <v>2019</v>
      </c>
      <c r="B772" s="8">
        <v>12</v>
      </c>
      <c r="C772" s="9">
        <f>P!C773</f>
        <v>50</v>
      </c>
      <c r="D772" s="10">
        <f>P!D773</f>
        <v>7.25</v>
      </c>
      <c r="E772" s="24">
        <v>11.7</v>
      </c>
      <c r="F772" s="24">
        <v>2.95</v>
      </c>
      <c r="G772" s="27">
        <v>13.6</v>
      </c>
      <c r="H772" s="8">
        <v>12.4</v>
      </c>
      <c r="I772" s="33">
        <f t="shared" si="12"/>
        <v>12.914380000000001</v>
      </c>
      <c r="J772" s="44"/>
      <c r="K772" s="44"/>
      <c r="L772" s="44"/>
      <c r="M772" s="45"/>
      <c r="P772" s="53"/>
      <c r="R772" s="49"/>
      <c r="T772" s="51"/>
      <c r="U772" s="51"/>
      <c r="V772" s="51"/>
    </row>
    <row r="773" spans="1:82">
      <c r="A773" s="8">
        <v>2020</v>
      </c>
      <c r="B773" s="8">
        <v>1</v>
      </c>
      <c r="C773" s="9">
        <f>P!C774</f>
        <v>17.8</v>
      </c>
      <c r="D773" s="10">
        <f>P!D774</f>
        <v>5.69</v>
      </c>
      <c r="E773" s="24" t="s">
        <v>339</v>
      </c>
      <c r="F773" s="24">
        <v>0.66</v>
      </c>
      <c r="G773" s="27">
        <v>15</v>
      </c>
      <c r="H773" s="8">
        <v>13.8</v>
      </c>
      <c r="I773" s="33">
        <f t="shared" si="12"/>
        <v>14.314380000000002</v>
      </c>
      <c r="J773" s="44"/>
      <c r="K773" s="44"/>
      <c r="L773" s="44"/>
      <c r="M773" s="45"/>
      <c r="P773" s="53"/>
      <c r="R773" s="49"/>
      <c r="T773" s="51"/>
      <c r="U773" s="51"/>
      <c r="V773" s="51"/>
    </row>
    <row r="774" spans="1:82">
      <c r="A774" s="8">
        <v>2020</v>
      </c>
      <c r="B774" s="8">
        <v>2</v>
      </c>
      <c r="C774" s="9">
        <f>P!C775</f>
        <v>43.2</v>
      </c>
      <c r="D774" s="10">
        <f>P!D775</f>
        <v>8.07</v>
      </c>
      <c r="E774" s="24" t="s">
        <v>367</v>
      </c>
      <c r="F774" s="24">
        <v>2.77</v>
      </c>
      <c r="G774" s="27">
        <v>20.04</v>
      </c>
      <c r="H774" s="8">
        <v>19.2</v>
      </c>
      <c r="I774" s="33">
        <f t="shared" si="12"/>
        <v>19.560065999999999</v>
      </c>
      <c r="J774" s="44"/>
      <c r="K774" s="44"/>
      <c r="L774" s="44"/>
      <c r="M774" s="45"/>
      <c r="P774" s="53"/>
      <c r="R774" s="49"/>
      <c r="T774" s="51"/>
      <c r="U774" s="51"/>
      <c r="V774" s="51"/>
    </row>
    <row r="775" spans="1:82">
      <c r="A775" s="8">
        <v>2020</v>
      </c>
      <c r="B775" s="8">
        <v>3</v>
      </c>
      <c r="C775" s="9">
        <f>P!C776</f>
        <v>36</v>
      </c>
      <c r="D775" s="10">
        <f>P!D776</f>
        <v>10.74</v>
      </c>
      <c r="E775" s="24" t="s">
        <v>368</v>
      </c>
      <c r="F775" s="24">
        <v>5.87</v>
      </c>
      <c r="G775" s="27">
        <v>27.2</v>
      </c>
      <c r="H775" s="8">
        <v>26.3</v>
      </c>
      <c r="I775" s="33">
        <f t="shared" si="12"/>
        <v>26.685785000000003</v>
      </c>
      <c r="J775" s="44"/>
      <c r="K775" s="44"/>
      <c r="L775" s="44"/>
      <c r="M775" s="45"/>
      <c r="P775" s="53"/>
      <c r="R775" s="49"/>
      <c r="T775" s="51"/>
      <c r="U775" s="51"/>
      <c r="V775" s="51"/>
    </row>
    <row r="776" spans="1:82">
      <c r="A776" s="8">
        <v>2020</v>
      </c>
      <c r="B776" s="8">
        <v>4</v>
      </c>
      <c r="C776" s="9">
        <f>P!C777</f>
        <v>77.3</v>
      </c>
      <c r="D776" s="10">
        <f>P!D777</f>
        <v>12.9</v>
      </c>
      <c r="E776" s="24" t="s">
        <v>369</v>
      </c>
      <c r="F776" s="24">
        <v>6.97</v>
      </c>
      <c r="G776" s="27">
        <v>34.700000000000003</v>
      </c>
      <c r="H776" s="8">
        <v>34.1</v>
      </c>
      <c r="I776" s="33">
        <f t="shared" si="12"/>
        <v>34.357190000000003</v>
      </c>
      <c r="J776" s="44"/>
      <c r="K776" s="44"/>
      <c r="L776" s="44"/>
      <c r="M776" s="45"/>
      <c r="P776" s="53"/>
      <c r="R776" s="49"/>
      <c r="T776" s="51"/>
      <c r="U776" s="51"/>
      <c r="V776" s="51"/>
    </row>
    <row r="777" spans="1:82">
      <c r="A777" s="8">
        <v>2020</v>
      </c>
      <c r="B777" s="8">
        <v>5</v>
      </c>
      <c r="C777" s="9">
        <f>P!C778</f>
        <v>49.1</v>
      </c>
      <c r="D777" s="10">
        <f>P!D778</f>
        <v>19.100000000000001</v>
      </c>
      <c r="E777" s="24" t="s">
        <v>370</v>
      </c>
      <c r="F777" s="24">
        <v>13.35</v>
      </c>
      <c r="G777" s="27">
        <v>39.700000000000003</v>
      </c>
      <c r="H777" s="8">
        <v>39.5</v>
      </c>
      <c r="I777" s="33">
        <f t="shared" si="12"/>
        <v>39.585729999999998</v>
      </c>
      <c r="J777" s="44"/>
      <c r="K777" s="44"/>
      <c r="L777" s="44"/>
      <c r="M777" s="45"/>
      <c r="P777" s="53"/>
      <c r="R777" s="49"/>
      <c r="T777" s="51"/>
      <c r="U777" s="51"/>
      <c r="V777" s="51"/>
    </row>
    <row r="778" spans="1:82">
      <c r="A778" s="8">
        <v>2020</v>
      </c>
      <c r="B778" s="8">
        <v>6</v>
      </c>
      <c r="C778" s="9">
        <f>P!C779</f>
        <v>16.100000000000001</v>
      </c>
      <c r="D778" s="10">
        <f>P!D779</f>
        <v>23.91</v>
      </c>
      <c r="E778" s="24" t="s">
        <v>371</v>
      </c>
      <c r="F778" s="24">
        <v>16.41</v>
      </c>
      <c r="G778" s="27">
        <v>41.9</v>
      </c>
      <c r="H778" s="8">
        <v>41.9</v>
      </c>
      <c r="I778" s="33">
        <f t="shared" si="12"/>
        <v>41.9</v>
      </c>
      <c r="J778" s="44"/>
      <c r="K778" s="44"/>
      <c r="L778" s="44"/>
      <c r="M778" s="45"/>
      <c r="P778" s="55"/>
      <c r="R778" s="49"/>
      <c r="T778" s="51"/>
      <c r="U778" s="51"/>
      <c r="V778" s="51"/>
    </row>
    <row r="779" spans="1:82">
      <c r="A779" s="8">
        <v>2020</v>
      </c>
      <c r="B779" s="8">
        <v>7</v>
      </c>
      <c r="C779" s="9">
        <f>P!C780</f>
        <v>0</v>
      </c>
      <c r="D779" s="10">
        <f>P!D780</f>
        <v>28.5</v>
      </c>
      <c r="E779" s="24">
        <v>33.17</v>
      </c>
      <c r="F779" s="24">
        <v>20.84</v>
      </c>
      <c r="G779" s="27">
        <v>40.799999999999997</v>
      </c>
      <c r="H779" s="8">
        <v>40.799999999999997</v>
      </c>
      <c r="I779" s="33">
        <f t="shared" si="12"/>
        <v>40.799999999999997</v>
      </c>
      <c r="J779" s="44"/>
      <c r="K779" s="44"/>
      <c r="L779" s="44"/>
      <c r="M779" s="45"/>
      <c r="P779" s="55"/>
      <c r="R779" s="49"/>
      <c r="T779" s="51"/>
      <c r="U779" s="51"/>
      <c r="V779" s="51"/>
    </row>
    <row r="780" spans="1:82">
      <c r="A780" s="8">
        <v>2020</v>
      </c>
      <c r="B780" s="8">
        <v>8</v>
      </c>
      <c r="C780" s="9">
        <f>P!C781</f>
        <v>5.9</v>
      </c>
      <c r="D780" s="10">
        <f>P!D781</f>
        <v>28.13</v>
      </c>
      <c r="E780" s="24">
        <v>33.39</v>
      </c>
      <c r="F780" s="24">
        <v>20.100000000000001</v>
      </c>
      <c r="G780" s="27">
        <v>36.700000000000003</v>
      </c>
      <c r="H780" s="8">
        <v>36.299999999999997</v>
      </c>
      <c r="I780" s="33">
        <f t="shared" si="12"/>
        <v>36.47146</v>
      </c>
      <c r="J780" s="44"/>
      <c r="K780" s="44"/>
      <c r="L780" s="44"/>
      <c r="M780" s="45"/>
      <c r="P780" s="55"/>
      <c r="R780" s="49"/>
      <c r="T780" s="51"/>
      <c r="U780" s="51"/>
      <c r="V780" s="51"/>
    </row>
    <row r="781" spans="1:82" s="2" customFormat="1">
      <c r="A781" s="11">
        <v>2020</v>
      </c>
      <c r="B781" s="11">
        <v>9</v>
      </c>
      <c r="C781" s="9">
        <f>P!C782</f>
        <v>0.7</v>
      </c>
      <c r="D781" s="10">
        <f>P!D782</f>
        <v>24.8</v>
      </c>
      <c r="E781" s="25">
        <v>30.1</v>
      </c>
      <c r="F781" s="25">
        <v>17.920000000000002</v>
      </c>
      <c r="G781" s="28">
        <v>30</v>
      </c>
      <c r="H781" s="11">
        <v>29.2</v>
      </c>
      <c r="I781" s="34">
        <f t="shared" si="12"/>
        <v>29.542919999999999</v>
      </c>
      <c r="J781" s="44"/>
      <c r="K781" s="44"/>
      <c r="L781" s="44"/>
      <c r="M781" s="45"/>
      <c r="N781" s="46"/>
      <c r="O781" s="46"/>
      <c r="P781" s="55"/>
      <c r="Q781" s="56"/>
      <c r="R781" s="49"/>
      <c r="S781" s="49"/>
      <c r="T781" s="51"/>
      <c r="U781" s="51"/>
      <c r="V781" s="51"/>
      <c r="W781" s="50"/>
      <c r="X781" s="50"/>
      <c r="Y781" s="50"/>
      <c r="Z781" s="50"/>
      <c r="AA781" s="50"/>
      <c r="AB781" s="50"/>
      <c r="AC781" s="50"/>
      <c r="AD781" s="50"/>
      <c r="AE781" s="50"/>
      <c r="AF781" s="50"/>
      <c r="AG781" s="50"/>
      <c r="AH781" s="50"/>
      <c r="AI781" s="50"/>
      <c r="AJ781" s="50"/>
      <c r="AK781" s="50"/>
      <c r="AL781" s="50"/>
      <c r="AM781" s="50"/>
      <c r="AN781" s="50"/>
      <c r="AO781" s="50"/>
      <c r="AP781" s="50"/>
      <c r="AQ781" s="50"/>
      <c r="AR781" s="50"/>
      <c r="AS781" s="50"/>
      <c r="AT781" s="50"/>
      <c r="AU781" s="50"/>
      <c r="AV781" s="50"/>
      <c r="AW781" s="50"/>
      <c r="AX781" s="50"/>
      <c r="AY781" s="50"/>
      <c r="AZ781" s="50"/>
      <c r="BA781" s="50"/>
      <c r="BB781" s="50"/>
      <c r="BC781" s="50"/>
      <c r="BD781" s="50"/>
      <c r="BE781" s="50"/>
      <c r="BF781" s="50"/>
      <c r="BG781" s="50"/>
      <c r="BH781" s="50"/>
      <c r="BI781" s="50"/>
      <c r="BJ781" s="50"/>
      <c r="BK781" s="50"/>
      <c r="BL781" s="50"/>
      <c r="BM781" s="50"/>
      <c r="BN781" s="50"/>
      <c r="BO781" s="50"/>
      <c r="BP781" s="50"/>
      <c r="BQ781" s="50"/>
      <c r="BR781" s="50"/>
      <c r="BS781" s="50"/>
      <c r="BT781" s="50"/>
      <c r="BU781" s="50"/>
      <c r="BV781" s="50"/>
      <c r="BW781" s="50"/>
      <c r="BX781" s="50"/>
      <c r="BY781" s="50"/>
      <c r="BZ781" s="50"/>
      <c r="CA781" s="50"/>
      <c r="CB781" s="50"/>
      <c r="CC781" s="50"/>
      <c r="CD781" s="50"/>
    </row>
    <row r="782" spans="1:82">
      <c r="E782" s="23"/>
      <c r="F782" s="23"/>
    </row>
    <row r="783" spans="1:82">
      <c r="D783" t="s">
        <v>384</v>
      </c>
      <c r="E783" s="23"/>
      <c r="F783" s="23"/>
    </row>
    <row r="784" spans="1:82">
      <c r="C784" s="8">
        <v>10</v>
      </c>
      <c r="D784">
        <f>AVERAGE(D2,D14,D26,D38,D50,D62,D74,D86,D98,D110,D122,D134,D146,D158,D170,D182,D194,D206,D218,D230,D242,D254,D266,D278,D290,D302,D314,D326,D338,D350,D362,D374,D386,D398,D410,D422,D434,D446,D458,D470,D482,D494,D506,D518,D530,D542,D554,D566,D578,D590,D602,D614,D626,D638,D650,D662,D674,D686,D698,D710,D722,D734,D746,D758,D770)</f>
        <v>15.628307692307699</v>
      </c>
      <c r="E784" s="23"/>
      <c r="F784" s="23"/>
    </row>
    <row r="785" spans="3:4">
      <c r="C785" s="8">
        <v>11</v>
      </c>
      <c r="D785">
        <f t="shared" ref="D785:D795" si="13">AVERAGE(D3,D15,D27,D39,D51,D63,D75,D87,D99,D111,D123,D135,D147,D159,D171,D183,D195,D207,D219,D231,D243,D255,D267,D279,D291,D303,D315,D327,D339,D351,D363,D375,D387,D399,D411,D423,D435,D447,D459,D471,D483,D495,D507,D519,D531,D543,D555,D567,D579,D591,D603,D615,D627,D639,D651,D663,D675,D687,D699,D711,D723,D735,D747,D759,D771)</f>
        <v>11.044062500000001</v>
      </c>
    </row>
    <row r="786" spans="3:4">
      <c r="C786" s="8">
        <v>12</v>
      </c>
      <c r="D786">
        <f t="shared" si="13"/>
        <v>7.04390625</v>
      </c>
    </row>
    <row r="787" spans="3:4">
      <c r="C787" s="8">
        <v>1</v>
      </c>
      <c r="D787">
        <f t="shared" si="13"/>
        <v>5.1053968253968245</v>
      </c>
    </row>
    <row r="788" spans="3:4">
      <c r="C788" s="8">
        <v>2</v>
      </c>
      <c r="D788">
        <f t="shared" si="13"/>
        <v>6.0876923076923077</v>
      </c>
    </row>
    <row r="789" spans="3:4">
      <c r="C789" s="8">
        <v>3</v>
      </c>
      <c r="D789">
        <f t="shared" si="13"/>
        <v>8.7359999999999989</v>
      </c>
    </row>
    <row r="790" spans="3:4">
      <c r="C790" s="8">
        <v>4</v>
      </c>
      <c r="D790">
        <f t="shared" si="13"/>
        <v>13.501999999999999</v>
      </c>
    </row>
    <row r="791" spans="3:4">
      <c r="C791" s="8">
        <v>5</v>
      </c>
      <c r="D791">
        <f t="shared" si="13"/>
        <v>18.826190476190479</v>
      </c>
    </row>
    <row r="792" spans="3:4">
      <c r="C792" s="8">
        <v>6</v>
      </c>
      <c r="D792">
        <f t="shared" si="13"/>
        <v>23.685468749999998</v>
      </c>
    </row>
    <row r="793" spans="3:4">
      <c r="C793" s="8">
        <v>7</v>
      </c>
      <c r="D793">
        <f t="shared" si="13"/>
        <v>26.404769230769233</v>
      </c>
    </row>
    <row r="794" spans="3:4">
      <c r="C794" s="8">
        <v>8</v>
      </c>
      <c r="D794">
        <f t="shared" si="13"/>
        <v>26.171428571428571</v>
      </c>
    </row>
    <row r="795" spans="3:4">
      <c r="C795" s="11">
        <v>9</v>
      </c>
      <c r="D795">
        <f t="shared" si="13"/>
        <v>21.375692307692304</v>
      </c>
    </row>
  </sheetData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P</vt:lpstr>
      <vt:lpstr>PET_Hargreaves-Thornthwaite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meker</dc:creator>
  <cp:lastModifiedBy>Μιχαήλ Σπηλιώτης</cp:lastModifiedBy>
  <cp:lastPrinted>2022-09-18T08:28:55Z</cp:lastPrinted>
  <dcterms:created xsi:type="dcterms:W3CDTF">2022-09-05T13:43:30Z</dcterms:created>
  <dcterms:modified xsi:type="dcterms:W3CDTF">2025-06-17T03:11:17Z</dcterms:modified>
</cp:coreProperties>
</file>