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_mathma\ΔΙΔ_ωΠΜΣ_ΣΥΣΤ_ΕΓΚΑΙΡΗΣ_ΠΡΟΕΙΔΟΠΟΙΗΣΗΣ_εαρ_ΣΥΝΤΟΝ\ΘΕΜΑ\2023\"/>
    </mc:Choice>
  </mc:AlternateContent>
  <xr:revisionPtr revIDLastSave="0" documentId="13_ncr:1_{1C08A00E-6CAF-4495-9B2D-F310EB818A02}" xr6:coauthVersionLast="47" xr6:coauthVersionMax="47" xr10:uidLastSave="{00000000-0000-0000-0000-000000000000}"/>
  <bookViews>
    <workbookView xWindow="-120" yWindow="-120" windowWidth="20730" windowHeight="11160" xr2:uid="{36E76829-842A-4E37-9A6E-D80BF765CB71}"/>
  </bookViews>
  <sheets>
    <sheet name="μαθημα2" sheetId="9" r:id="rId1"/>
  </sheets>
  <definedNames>
    <definedName name="solver_eng" localSheetId="0" hidden="1">1</definedName>
    <definedName name="solver_neg" localSheetId="0" hidden="1">1</definedName>
    <definedName name="solver_num" localSheetId="0" hidden="1">0</definedName>
    <definedName name="solver_typ" localSheetId="0" hidden="1">1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9" l="1"/>
  <c r="B11" i="9"/>
  <c r="B12" i="9" l="1"/>
  <c r="B13" i="9" s="1"/>
  <c r="A26" i="9" l="1"/>
  <c r="B17" i="9"/>
  <c r="B18" i="9"/>
  <c r="B16" i="9" s="1"/>
  <c r="A29" i="9" s="1"/>
  <c r="A28" i="9" l="1"/>
  <c r="A25" i="9"/>
  <c r="B26" i="9"/>
  <c r="A24" i="9" l="1"/>
  <c r="A27" i="9"/>
  <c r="B27" i="9"/>
  <c r="B25" i="9"/>
  <c r="B28" i="9"/>
  <c r="B24" i="9"/>
</calcChain>
</file>

<file path=xl/sharedStrings.xml><?xml version="1.0" encoding="utf-8"?>
<sst xmlns="http://schemas.openxmlformats.org/spreadsheetml/2006/main" count="23" uniqueCount="23">
  <si>
    <t>ΣΥΝΘΕΤΙΚΟΣ ΠΡΟΣΔΙΟΡΙΣΜΟΣ ΜΥΓ ΚΑΤΑ SNYDER</t>
  </si>
  <si>
    <t>Δεδομένα εισόδου</t>
  </si>
  <si>
    <t>Εμβαδόν υδρ.λεκάνης A (Km^2)</t>
  </si>
  <si>
    <t>Διάρκεια βροχής tR' (hr)</t>
  </si>
  <si>
    <t>Συνολ.μήκος κύριου ρέματος L (Km)</t>
  </si>
  <si>
    <t>Μήκος ρέματος από ΚΒ-έξοδο Lc (Km)</t>
  </si>
  <si>
    <t>Συντελ.τοπογ.χαρακτ. Ct (1.80-2.20)</t>
  </si>
  <si>
    <t>Συντελ.μεταφ.-αποθ. Cp (0.56-0.69)</t>
  </si>
  <si>
    <t>Αποτελέσματα</t>
  </si>
  <si>
    <t>Χρονική επιβράδυνση tp (hr)</t>
  </si>
  <si>
    <t>Διάρκεια βροχής tR που αντιστοιχεί (hr)</t>
  </si>
  <si>
    <t>Αν tR'&gt;tR, η χρονική επιβρ. tp'= (hr)</t>
  </si>
  <si>
    <t>Το ΜΥΓ αντιστοιχεί σε διάρκεια βροχής (hr)</t>
  </si>
  <si>
    <t>Αιχμή ΜΥΓ (m^3/s)</t>
  </si>
  <si>
    <t>- Μεγάλες λεκάνες (hr)</t>
  </si>
  <si>
    <t>- Μικρές λεκάνες (hr)</t>
  </si>
  <si>
    <t>Επέλεξε χρονική βάση T' (hr)</t>
  </si>
  <si>
    <t>T'=24 + 3 tp'</t>
  </si>
  <si>
    <t>T'=(3 έως 5)* tp'</t>
  </si>
  <si>
    <t>Πλάτος W50 (hr)</t>
  </si>
  <si>
    <t>Πλάτος W75 (hr)</t>
  </si>
  <si>
    <t>Υδρογράφημα</t>
  </si>
  <si>
    <t>ΠΡΟΣΟΧΗ! ΤΑ ΕΚΑΝΑ ΝΟΥΜΕΡΑ ΑΝΤΙ ΤΥΠΩΝ. ΣΥΜΠΛΗΡΩΣΤΕ ΕΣΕΙΣ ΤΟΥΣ ΤΥΠΟΥΣ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</si>
</sst>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2" fontId="0" fillId="0" borderId="0" xfId="0" applyNumberFormat="1"/>
    <xf numFmtId="0" fontId="1" fillId="0" borderId="0" xfId="0" applyFont="1"/>
    <xf numFmtId="0" fontId="0" fillId="0" borderId="0" xfId="0" quotePrefix="1"/>
    <xf numFmtId="0" fontId="0" fillId="3" borderId="0" xfId="0" applyFill="1"/>
    <xf numFmtId="2" fontId="0" fillId="3" borderId="0" xfId="0" applyNumberFormat="1" applyFill="1"/>
    <xf numFmtId="2" fontId="0" fillId="4" borderId="0" xfId="0" applyNumberFormat="1" applyFill="1"/>
    <xf numFmtId="0" fontId="0" fillId="4" borderId="0" xfId="0" applyFill="1"/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ΜΟΝΑΔΙΑΙΟ ΥΔΡΟΓΡΑΦΗΜΑ </a:t>
            </a:r>
            <a:r>
              <a:rPr lang="en-US"/>
              <a:t>SNYDER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μαθημα2!$A$23:$A$29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5.419366451724339</c:v>
                </c:pt>
                <c:pt idx="2">
                  <c:v>7.2272453279760125</c:v>
                </c:pt>
                <c:pt idx="3">
                  <c:v>9.6397198632791721</c:v>
                </c:pt>
                <c:pt idx="4">
                  <c:v>14.464668933885491</c:v>
                </c:pt>
                <c:pt idx="5">
                  <c:v>18.08042668638884</c:v>
                </c:pt>
                <c:pt idx="6">
                  <c:v>34.558879453116688</c:v>
                </c:pt>
              </c:numCache>
            </c:numRef>
          </c:xVal>
          <c:yVal>
            <c:numRef>
              <c:f>μαθημα2!$B$23:$B$29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22.202108753002491</c:v>
                </c:pt>
                <c:pt idx="2">
                  <c:v>33.303163129503737</c:v>
                </c:pt>
                <c:pt idx="3">
                  <c:v>44.404217506004983</c:v>
                </c:pt>
                <c:pt idx="4">
                  <c:v>33.303163129503737</c:v>
                </c:pt>
                <c:pt idx="5">
                  <c:v>22.202108753002491</c:v>
                </c:pt>
                <c:pt idx="6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D2-437B-BC2D-76BE84093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160760"/>
        <c:axId val="509153872"/>
      </c:scatterChart>
      <c:valAx>
        <c:axId val="509160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ΧΡΟΝΟΣ (</a:t>
                </a:r>
                <a:r>
                  <a:rPr lang="en-US"/>
                  <a:t>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509153872"/>
        <c:crosses val="autoZero"/>
        <c:crossBetween val="midCat"/>
      </c:valAx>
      <c:valAx>
        <c:axId val="5091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ΠΑΡΟΧΗ (</a:t>
                </a:r>
                <a:r>
                  <a:rPr lang="en-US"/>
                  <a:t>m^3/s)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509160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1</xdr:row>
      <xdr:rowOff>68740</xdr:rowOff>
    </xdr:from>
    <xdr:to>
      <xdr:col>6</xdr:col>
      <xdr:colOff>352425</xdr:colOff>
      <xdr:row>10</xdr:row>
      <xdr:rowOff>162162</xdr:rowOff>
    </xdr:to>
    <xdr:pic>
      <xdr:nvPicPr>
        <xdr:cNvPr id="2" name="9 - Εικόνα">
          <a:extLst>
            <a:ext uri="{FF2B5EF4-FFF2-40B4-BE49-F238E27FC236}">
              <a16:creationId xmlns:a16="http://schemas.microsoft.com/office/drawing/2014/main" id="{277F66F3-F242-426E-AEA3-24843FEC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31319" r="46931" b="50591"/>
        <a:stretch>
          <a:fillRect/>
        </a:stretch>
      </xdr:blipFill>
      <xdr:spPr bwMode="auto">
        <a:xfrm>
          <a:off x="3476625" y="259240"/>
          <a:ext cx="2200275" cy="1807922"/>
        </a:xfrm>
        <a:prstGeom prst="rect">
          <a:avLst/>
        </a:prstGeom>
        <a:solidFill>
          <a:schemeClr val="accent2">
            <a:alpha val="65881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993</xdr:colOff>
      <xdr:row>10</xdr:row>
      <xdr:rowOff>177168</xdr:rowOff>
    </xdr:from>
    <xdr:to>
      <xdr:col>5</xdr:col>
      <xdr:colOff>374478</xdr:colOff>
      <xdr:row>13</xdr:row>
      <xdr:rowOff>62291</xdr:rowOff>
    </xdr:to>
    <xdr:pic>
      <xdr:nvPicPr>
        <xdr:cNvPr id="3" name="10 - Εικόνα">
          <a:extLst>
            <a:ext uri="{FF2B5EF4-FFF2-40B4-BE49-F238E27FC236}">
              <a16:creationId xmlns:a16="http://schemas.microsoft.com/office/drawing/2014/main" id="{EEEE21D3-3AAF-41C8-957C-4CF37A69B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15" t="28008" r="38539" b="67708"/>
        <a:stretch>
          <a:fillRect/>
        </a:stretch>
      </xdr:blipFill>
      <xdr:spPr bwMode="auto">
        <a:xfrm rot="11040000">
          <a:off x="3496668" y="2082168"/>
          <a:ext cx="1592685" cy="456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22</xdr:row>
      <xdr:rowOff>47626</xdr:rowOff>
    </xdr:from>
    <xdr:to>
      <xdr:col>8</xdr:col>
      <xdr:colOff>47625</xdr:colOff>
      <xdr:row>34</xdr:row>
      <xdr:rowOff>66676</xdr:rowOff>
    </xdr:to>
    <xdr:graphicFrame macro="">
      <xdr:nvGraphicFramePr>
        <xdr:cNvPr id="4" name="Γράφημα 3">
          <a:extLst>
            <a:ext uri="{FF2B5EF4-FFF2-40B4-BE49-F238E27FC236}">
              <a16:creationId xmlns:a16="http://schemas.microsoft.com/office/drawing/2014/main" id="{81D270FC-18DA-4CBC-AD8F-E191E94C4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556649</xdr:colOff>
      <xdr:row>13</xdr:row>
      <xdr:rowOff>89293</xdr:rowOff>
    </xdr:from>
    <xdr:to>
      <xdr:col>7</xdr:col>
      <xdr:colOff>55605</xdr:colOff>
      <xdr:row>21</xdr:row>
      <xdr:rowOff>32396</xdr:rowOff>
    </xdr:to>
    <xdr:pic>
      <xdr:nvPicPr>
        <xdr:cNvPr id="5" name="7 - Εικόνα">
          <a:extLst>
            <a:ext uri="{FF2B5EF4-FFF2-40B4-BE49-F238E27FC236}">
              <a16:creationId xmlns:a16="http://schemas.microsoft.com/office/drawing/2014/main" id="{8D7F948E-F209-4F2B-BCA8-083A11AD9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43" t="8333" r="41173" b="76733"/>
        <a:stretch/>
      </xdr:blipFill>
      <xdr:spPr bwMode="auto">
        <a:xfrm rot="11040000">
          <a:off x="4661924" y="2565793"/>
          <a:ext cx="1327756" cy="146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73777-05C4-4CE5-BE7A-32FDB12D7AE9}">
  <dimension ref="A1:E29"/>
  <sheetViews>
    <sheetView tabSelected="1" zoomScale="120" zoomScaleNormal="120" workbookViewId="0">
      <selection activeCell="I12" sqref="I12"/>
    </sheetView>
  </sheetViews>
  <sheetFormatPr defaultRowHeight="15" x14ac:dyDescent="0.25"/>
  <cols>
    <col min="1" max="1" width="38.42578125" customWidth="1"/>
    <col min="2" max="2" width="9.5703125" bestFit="1" customWidth="1"/>
    <col min="3" max="3" width="4.42578125" customWidth="1"/>
  </cols>
  <sheetData>
    <row r="1" spans="1:2" x14ac:dyDescent="0.25">
      <c r="A1" t="s">
        <v>0</v>
      </c>
    </row>
    <row r="3" spans="1:2" x14ac:dyDescent="0.25">
      <c r="A3" s="1" t="s">
        <v>1</v>
      </c>
    </row>
    <row r="4" spans="1:2" x14ac:dyDescent="0.25">
      <c r="A4" t="s">
        <v>3</v>
      </c>
      <c r="B4" s="2">
        <v>2</v>
      </c>
    </row>
    <row r="5" spans="1:2" x14ac:dyDescent="0.25">
      <c r="A5" t="s">
        <v>2</v>
      </c>
      <c r="B5">
        <v>230</v>
      </c>
    </row>
    <row r="6" spans="1:2" x14ac:dyDescent="0.25">
      <c r="A6" t="s">
        <v>4</v>
      </c>
      <c r="B6">
        <v>25</v>
      </c>
    </row>
    <row r="7" spans="1:2" x14ac:dyDescent="0.25">
      <c r="A7" t="s">
        <v>5</v>
      </c>
      <c r="B7">
        <v>13</v>
      </c>
    </row>
    <row r="8" spans="1:2" x14ac:dyDescent="0.25">
      <c r="A8" t="s">
        <v>6</v>
      </c>
      <c r="B8">
        <v>2</v>
      </c>
    </row>
    <row r="9" spans="1:2" x14ac:dyDescent="0.25">
      <c r="A9" t="s">
        <v>7</v>
      </c>
      <c r="B9">
        <v>0.6</v>
      </c>
    </row>
    <row r="10" spans="1:2" x14ac:dyDescent="0.25">
      <c r="A10" s="1" t="s">
        <v>8</v>
      </c>
    </row>
    <row r="11" spans="1:2" x14ac:dyDescent="0.25">
      <c r="A11" t="s">
        <v>9</v>
      </c>
      <c r="B11" s="2">
        <f>0.752*B8*(B6*B7)^0.3</f>
        <v>8.5273255710543712</v>
      </c>
    </row>
    <row r="12" spans="1:2" x14ac:dyDescent="0.25">
      <c r="A12" t="s">
        <v>10</v>
      </c>
      <c r="B12" s="2">
        <f>B11/5.5</f>
        <v>1.5504228311007948</v>
      </c>
    </row>
    <row r="13" spans="1:2" x14ac:dyDescent="0.25">
      <c r="A13" t="s">
        <v>11</v>
      </c>
      <c r="B13" s="2">
        <f>B11+(B4-B12)/4</f>
        <v>8.6397198632791721</v>
      </c>
    </row>
    <row r="14" spans="1:2" x14ac:dyDescent="0.25">
      <c r="A14" t="s">
        <v>12</v>
      </c>
      <c r="B14" s="2">
        <f>B4</f>
        <v>2</v>
      </c>
    </row>
    <row r="15" spans="1:2" x14ac:dyDescent="0.25">
      <c r="A15" t="s">
        <v>13</v>
      </c>
      <c r="B15" s="7">
        <v>44.404217506004983</v>
      </c>
    </row>
    <row r="16" spans="1:2" x14ac:dyDescent="0.25">
      <c r="A16" s="3" t="s">
        <v>16</v>
      </c>
      <c r="B16" s="2">
        <f>B18</f>
        <v>34.558879453116688</v>
      </c>
    </row>
    <row r="17" spans="1:5" x14ac:dyDescent="0.25">
      <c r="A17" s="4" t="s">
        <v>14</v>
      </c>
      <c r="B17" s="2">
        <f>24+3*B13</f>
        <v>49.91915958983752</v>
      </c>
      <c r="D17" t="s">
        <v>17</v>
      </c>
    </row>
    <row r="18" spans="1:5" x14ac:dyDescent="0.25">
      <c r="A18" s="4" t="s">
        <v>15</v>
      </c>
      <c r="B18" s="2">
        <f>4*B13</f>
        <v>34.558879453116688</v>
      </c>
      <c r="D18" t="s">
        <v>18</v>
      </c>
    </row>
    <row r="19" spans="1:5" x14ac:dyDescent="0.25">
      <c r="A19" t="s">
        <v>19</v>
      </c>
      <c r="B19" s="7">
        <v>12.661060234664498</v>
      </c>
    </row>
    <row r="20" spans="1:5" x14ac:dyDescent="0.25">
      <c r="A20" t="s">
        <v>20</v>
      </c>
      <c r="B20" s="7">
        <v>7.2374236059094788</v>
      </c>
    </row>
    <row r="21" spans="1:5" x14ac:dyDescent="0.25">
      <c r="A21" s="8" t="s">
        <v>22</v>
      </c>
      <c r="B21" s="8"/>
      <c r="C21" s="8"/>
      <c r="D21" s="8"/>
      <c r="E21" s="8"/>
    </row>
    <row r="22" spans="1:5" x14ac:dyDescent="0.25">
      <c r="A22" t="s">
        <v>21</v>
      </c>
    </row>
    <row r="23" spans="1:5" x14ac:dyDescent="0.25">
      <c r="A23">
        <v>0</v>
      </c>
      <c r="B23" s="5">
        <v>0</v>
      </c>
    </row>
    <row r="24" spans="1:5" x14ac:dyDescent="0.25">
      <c r="A24" s="2">
        <f>A26-B19*1/3</f>
        <v>5.419366451724339</v>
      </c>
      <c r="B24" s="6">
        <f>B26*0.5</f>
        <v>22.202108753002491</v>
      </c>
    </row>
    <row r="25" spans="1:5" x14ac:dyDescent="0.25">
      <c r="A25" s="2">
        <f>A26-B20*1/3</f>
        <v>7.2272453279760125</v>
      </c>
      <c r="B25" s="6">
        <f>B26*0.75</f>
        <v>33.303163129503737</v>
      </c>
    </row>
    <row r="26" spans="1:5" x14ac:dyDescent="0.25">
      <c r="A26" s="2">
        <f>B13+B14/2</f>
        <v>9.6397198632791721</v>
      </c>
      <c r="B26" s="6">
        <f>B15</f>
        <v>44.404217506004983</v>
      </c>
    </row>
    <row r="27" spans="1:5" x14ac:dyDescent="0.25">
      <c r="A27" s="2">
        <f>A26+B20*2/3</f>
        <v>14.464668933885491</v>
      </c>
      <c r="B27" s="6">
        <f>B26*0.75</f>
        <v>33.303163129503737</v>
      </c>
    </row>
    <row r="28" spans="1:5" x14ac:dyDescent="0.25">
      <c r="A28" s="2">
        <f>A26+B19*2/3</f>
        <v>18.08042668638884</v>
      </c>
      <c r="B28" s="6">
        <f>B26*0.5</f>
        <v>22.202108753002491</v>
      </c>
    </row>
    <row r="29" spans="1:5" x14ac:dyDescent="0.25">
      <c r="A29" s="2">
        <f>B16</f>
        <v>34.558879453116688</v>
      </c>
      <c r="B29" s="5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μαθημα2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dell-user</dc:creator>
  <cp:lastModifiedBy>dell-user</cp:lastModifiedBy>
  <dcterms:created xsi:type="dcterms:W3CDTF">2021-12-22T11:25:01Z</dcterms:created>
  <dcterms:modified xsi:type="dcterms:W3CDTF">2023-03-12T11:33:00Z</dcterms:modified>
</cp:coreProperties>
</file>